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8" windowWidth="15180" windowHeight="8772" activeTab="0"/>
  </bookViews>
  <sheets>
    <sheet name="прил.3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'прил.3'!$A$1:$E$411</definedName>
  </definedNames>
  <calcPr fullCalcOnLoad="1"/>
</workbook>
</file>

<file path=xl/sharedStrings.xml><?xml version="1.0" encoding="utf-8"?>
<sst xmlns="http://schemas.openxmlformats.org/spreadsheetml/2006/main" count="811" uniqueCount="542">
  <si>
    <t>Непрограммные направления расходов</t>
  </si>
  <si>
    <t>Пенсионное обеспечение</t>
  </si>
  <si>
    <t>Физическая культура</t>
  </si>
  <si>
    <t>Иные выплаты населению</t>
  </si>
  <si>
    <t>Муниципальная программа "Повышение эффективности обеспечения содержания имущества, находящегося в оперативном управлении" на 2015-2017 годы</t>
  </si>
  <si>
    <t>Муниципальная программа "Повышение эффективности обеспечения содержания  имущества, находящегося в оперативном управлении" на 2015-2017 годы</t>
  </si>
  <si>
    <t>в том числе средства вышестоящих бюджетов</t>
  </si>
  <si>
    <t>Субсидии некоммерческим организациям (за исключением государственных (муниципальных) учреждений)</t>
  </si>
  <si>
    <t>Дотации</t>
  </si>
  <si>
    <t xml:space="preserve">01 06 </t>
  </si>
  <si>
    <t>13 00</t>
  </si>
  <si>
    <t>Код</t>
  </si>
  <si>
    <t>Наименование главного распорядителя средств районного бюджета, раздела, подраздела, целевой статьи и вида расходов</t>
  </si>
  <si>
    <t>Рз  ПР  ЦСР  ВР</t>
  </si>
  <si>
    <t>Всего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</si>
  <si>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Челно-Вершинский Самарской области на 2013-2020 годы"</t>
  </si>
  <si>
    <t>Муниципальная программа "Обеспечение эффективного осуществления полномочий администрацией муниципального района Челно-Вершинский Самарской области на 2015-2017 годы"</t>
  </si>
  <si>
    <t>01 13 2800000</t>
  </si>
  <si>
    <t>01 13 2806000</t>
  </si>
  <si>
    <t>01 13 2806000 610</t>
  </si>
  <si>
    <t>Муниципальная программа "Развитие муниципального бюджетного учреждения "Содействие" муниципального района Челно-Вершинский Самарской области на 2015-2017 годы"</t>
  </si>
  <si>
    <t>Муниципальная программа "Повышение эффективности использования и распоряжения муниципальным имуществом и земельными участками на территории муниципального района Челно-Вершинский на 2015-2017 годы"</t>
  </si>
  <si>
    <t>07 02 2500000</t>
  </si>
  <si>
    <t>Администрация муниципального района Челно-Вершинский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</si>
  <si>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</si>
  <si>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</si>
  <si>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</si>
  <si>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</si>
  <si>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</si>
  <si>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 </t>
  </si>
  <si>
    <t>Другие общегосударственные вопросы</t>
  </si>
  <si>
    <t>01 13</t>
  </si>
  <si>
    <t>Другие вопросы в области охраны окружающей среды</t>
  </si>
  <si>
    <t>06 05</t>
  </si>
  <si>
    <t>08 01 1910000</t>
  </si>
  <si>
    <t xml:space="preserve">Непрограммные направления расходов 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</si>
  <si>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</si>
  <si>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</si>
  <si>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</si>
  <si>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</si>
  <si>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Сельское хозяйство и рыболовство</t>
  </si>
  <si>
    <t xml:space="preserve">04 12 </t>
  </si>
  <si>
    <t>Другие вопросы в области национальной экономики</t>
  </si>
  <si>
    <t>04  05</t>
  </si>
  <si>
    <t>Экологический контроль</t>
  </si>
  <si>
    <t>06 01</t>
  </si>
  <si>
    <t>07 09 2506000</t>
  </si>
  <si>
    <t>07 09 2506000 620</t>
  </si>
  <si>
    <t>08 01 2500000</t>
  </si>
  <si>
    <t>08 01 2506000</t>
  </si>
  <si>
    <t>08 01 2506000 620</t>
  </si>
  <si>
    <t>10 03 9908000 360</t>
  </si>
  <si>
    <t>10 04 0220000</t>
  </si>
  <si>
    <t>Подпрограмма "Дети-сироты"</t>
  </si>
  <si>
    <t>13 01 1700000</t>
  </si>
  <si>
    <t xml:space="preserve">Подпрограмма "Управление муниципальным долгом  муниципального района Челно-Вершинский"  </t>
  </si>
  <si>
    <t>13 01 1719000</t>
  </si>
  <si>
    <t>Иные направления расходов</t>
  </si>
  <si>
    <t>13 01 1719000 730</t>
  </si>
  <si>
    <t>14 01 1700000</t>
  </si>
  <si>
    <t>Дотации на выравнивание бюджетной обеспеченности поселений из бюджета муниципального района</t>
  </si>
  <si>
    <t>Муниципальная программа по противодействию незаконному обороту наркотических средств, профилактике наркомании среди населения муниципального района Челно-Вершинский Самарской области на 2014-2016 годы"</t>
  </si>
  <si>
    <t>10 00</t>
  </si>
  <si>
    <t>10 01</t>
  </si>
  <si>
    <t>Другие вопросы в области социальной политики</t>
  </si>
  <si>
    <t>10 06</t>
  </si>
  <si>
    <t>11 01</t>
  </si>
  <si>
    <t>Управление культуры и молодежной политики администрации муниципального района Челно-Вершинский</t>
  </si>
  <si>
    <t>Общее образование</t>
  </si>
  <si>
    <t>07 02</t>
  </si>
  <si>
    <t>Молодежная политика и оздоровление детей</t>
  </si>
  <si>
    <t>07 07</t>
  </si>
  <si>
    <t>Культура</t>
  </si>
  <si>
    <t>08 01</t>
  </si>
  <si>
    <t>Комитет по вопросам семьи администрации муниципального района Челно-Вершинский</t>
  </si>
  <si>
    <t>Охрана семьи и детства</t>
  </si>
  <si>
    <t>10 04</t>
  </si>
  <si>
    <t>Управление финансами администрации муниципального района Челно-Вершинский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</si>
  <si>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</si>
  <si>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</si>
  <si>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ОБРАЗОВАНИЕ</t>
  </si>
  <si>
    <t>07 00</t>
  </si>
  <si>
    <t>Другие вопросы в области образования</t>
  </si>
  <si>
    <t>07 09</t>
  </si>
  <si>
    <t>СОЦИАЛЬНАЯ ПОЛИТИКА</t>
  </si>
  <si>
    <t>Социальное обеспечение населения</t>
  </si>
  <si>
    <t>10 03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</si>
  <si>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</si>
  <si>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</si>
  <si>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</si>
  <si>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</si>
  <si>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Итого расходов</t>
  </si>
  <si>
    <t>07 07 1200000</t>
  </si>
  <si>
    <t>01 07</t>
  </si>
  <si>
    <t>Обеспечение проведения выборов и референдумов</t>
  </si>
  <si>
    <t>14 01 1727513</t>
  </si>
  <si>
    <t>14 01 1727513 510</t>
  </si>
  <si>
    <t>Муниципальная программа по профилактике безнадзорности и правонарушений несовершеннолетних, защите их прав по муниципальному району Челно-Вершинский Самараской области на 2015-2017 годы"</t>
  </si>
  <si>
    <t>Муниципальная программа "Молодежная политика в муниципальном районе Челно-Вершинский Самарской области на 2015-2017 годы"</t>
  </si>
  <si>
    <t>07 07 2700000</t>
  </si>
  <si>
    <t>07 02 1920000</t>
  </si>
  <si>
    <t>Обслуживание муниципального долга</t>
  </si>
  <si>
    <t>Муниципальная программа "Улучшение условий и охраны труда в муниципальном районе Челно-Вершинский" на 2013-2015 годы</t>
  </si>
  <si>
    <t>01 13 2202000</t>
  </si>
  <si>
    <t>Комитет по управлению муниципальным имуществом администрации муниципального района Челно-Вершинский Самарской области</t>
  </si>
  <si>
    <t>06 05 0902000</t>
  </si>
  <si>
    <t>10 06 9906000</t>
  </si>
  <si>
    <t>10 06 9906000 630</t>
  </si>
  <si>
    <t>11 01 0601200</t>
  </si>
  <si>
    <t>11 01 0601200 110</t>
  </si>
  <si>
    <t>11 01 0601200 240</t>
  </si>
  <si>
    <t>11 01 0601200 850</t>
  </si>
  <si>
    <t>07 02 1900000</t>
  </si>
  <si>
    <t>Подпрограмма "Развитие муниципального бюджетного образовательного учреждения дополнительного образования детей Детская музыкальная школа муниципального района Челно-Вершинский Самарской области на 2015-2017 годы"</t>
  </si>
  <si>
    <t>07 02 1926000</t>
  </si>
  <si>
    <t>07 02 1927220</t>
  </si>
  <si>
    <t>07 02 1926000 610</t>
  </si>
  <si>
    <t>07 02 1927220 610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</si>
  <si>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</si>
  <si>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07 07 1206000</t>
  </si>
  <si>
    <t>07 07 1206000 620</t>
  </si>
  <si>
    <t>07 07 2706000</t>
  </si>
  <si>
    <t>07 07 2706000 620</t>
  </si>
  <si>
    <t>Подпрограмма "Развитие муниципального автономного учреждения "Межпоселенческая библиотека муниципального района Челно-Вершинский Самарской области на 2015-2017 годы"</t>
  </si>
  <si>
    <t>08 01 1917220</t>
  </si>
  <si>
    <t>08 01 1917220 620</t>
  </si>
  <si>
    <t>08 01 1916000 620</t>
  </si>
  <si>
    <t>08 01 1916000</t>
  </si>
  <si>
    <t>08 01 1950000</t>
  </si>
  <si>
    <t>08 01 1956000</t>
  </si>
  <si>
    <t>Подпрограмма "Развитие муниципального автономного учреждения "Межпоселенческий центр культуры и досуга "Орфей" муниципального района Челно-Вершинский Самарской области на 2015-2017 годы"</t>
  </si>
  <si>
    <t>08 01 1956000 620</t>
  </si>
  <si>
    <t>08 01 1957220</t>
  </si>
  <si>
    <t>08 01 1957220 620</t>
  </si>
  <si>
    <t>08 01 1930000</t>
  </si>
  <si>
    <t>08 01 1936000</t>
  </si>
  <si>
    <t>08 01 1936000 610</t>
  </si>
  <si>
    <t>Подпрограмма "Развитие мунициального бюджетного учреждения "Историко-краеведческого музея муниципального района Челно-Вершинский Самарской области" на 2015-2017 годы</t>
  </si>
  <si>
    <t>08 01 1937220</t>
  </si>
  <si>
    <t>08 01 1937220 610</t>
  </si>
  <si>
    <t>Подпрограмма "Развитие муниципального казенного учреждения "Управление культуры и молодежной политики администрации муниципального района Челно-Вершинский Самарской области" на 2015-2017 годы</t>
  </si>
  <si>
    <t>10 06 0212000</t>
  </si>
  <si>
    <t>10 06 0212000 240</t>
  </si>
  <si>
    <t>10 06 0232000</t>
  </si>
  <si>
    <t>10 06 0232000 240</t>
  </si>
  <si>
    <t>10 06 0246000</t>
  </si>
  <si>
    <t>01 06 1700000</t>
  </si>
  <si>
    <t>Муниципальная программа "Управление муниципальными финансами и муниципальным долгом муниципального района Челно-Вершинский Самарской области" на 2015-2017 годы</t>
  </si>
  <si>
    <t xml:space="preserve">Подпрограмма "Организация планирования и исполнения консолидированного бюджета муниципального района Челно-Вершинский"   </t>
  </si>
  <si>
    <t>01 06 1731100</t>
  </si>
  <si>
    <t>01 06 1731100 120</t>
  </si>
  <si>
    <t>01 06 1731100 240</t>
  </si>
  <si>
    <t>01 06 1731100 850</t>
  </si>
  <si>
    <t>07 02 2506000</t>
  </si>
  <si>
    <t>07 02 2506000 620</t>
  </si>
  <si>
    <t>07 02 2507240</t>
  </si>
  <si>
    <t>07 02 2507240 620</t>
  </si>
  <si>
    <t>03 14 1002000</t>
  </si>
  <si>
    <t>03 14 1002000 240</t>
  </si>
  <si>
    <t>03 14 1102000</t>
  </si>
  <si>
    <t>03 14 1102000 240</t>
  </si>
  <si>
    <t>03 14 1202000</t>
  </si>
  <si>
    <t>03 14 1202000 240</t>
  </si>
  <si>
    <t>04 05 2407230</t>
  </si>
  <si>
    <t>04 05 2407230 810</t>
  </si>
  <si>
    <t>Расходы местного бюджета за счет стимулирующих субсидий, направленные на развитие сельского хозяйства</t>
  </si>
  <si>
    <t>04 09 0102000</t>
  </si>
  <si>
    <t>04 09 0102000 240</t>
  </si>
  <si>
    <t>04 12 0302000</t>
  </si>
  <si>
    <t>04 12 0302000 240</t>
  </si>
  <si>
    <t>Муниципальная программа "Дети муниципального района Челно-Вершинский на 2014-2016 годы"</t>
  </si>
  <si>
    <t>Муниципальная  программа "Повышение безопасности дорожного движения в муниципальном районе Челно-Вершинский Самарской области на период 2014-2016 годы"</t>
  </si>
  <si>
    <t xml:space="preserve">05 02 </t>
  </si>
  <si>
    <t>Коммунальное хозяйство</t>
  </si>
  <si>
    <t>10 03 9908000</t>
  </si>
  <si>
    <t>Муниципальная  программа по благоустройству и улучшению экологической обстановки населенных пунктов на территории муниципального района Челно-Вершинский Самарской области на 2013-2015 годы</t>
  </si>
  <si>
    <t>Муниципальная программа "Развитие физической культуры и спорта в муниципальном районе Челно-Вершинский на 2015-2017 годы"</t>
  </si>
  <si>
    <t>11 01 0600000</t>
  </si>
  <si>
    <t>Муниципальная программа "Развитие культуры муниципального района Челно-Вершинский Самарской области на 2015-2017 годы"</t>
  </si>
  <si>
    <t>03 09 2600000</t>
  </si>
  <si>
    <t>08 01 1900000</t>
  </si>
  <si>
    <t>10 06 0200000</t>
  </si>
  <si>
    <t>10 03 9900000</t>
  </si>
  <si>
    <t>10 03 0400000</t>
  </si>
  <si>
    <t>10 03 1300000</t>
  </si>
  <si>
    <t>10 06 9900000</t>
  </si>
  <si>
    <t>13 01 1710000</t>
  </si>
  <si>
    <t>01 06 1730000</t>
  </si>
  <si>
    <t>10 04 0200000</t>
  </si>
  <si>
    <t>10 06 0210000</t>
  </si>
  <si>
    <t>Подпрограмма "Поддержка семьи, развитие социального обслуживания семьи и детей"</t>
  </si>
  <si>
    <t>Подпрограмма "Дети-инвалиды"</t>
  </si>
  <si>
    <t>10 06 0230000</t>
  </si>
  <si>
    <t xml:space="preserve">Подпрограмма "Оздоровление и занятость детей-подростков"  </t>
  </si>
  <si>
    <t>10 06 0240000</t>
  </si>
  <si>
    <t>Муниципальная  программа "Профилактика правонарушений и обеспечение общественного порядка на территории муниципального района Челно-Вершинский" на 2015-2017 годы</t>
  </si>
  <si>
    <t>01 04 2101100</t>
  </si>
  <si>
    <t>01 04 2101100 120</t>
  </si>
  <si>
    <t>01 04 2101100 240</t>
  </si>
  <si>
    <t>01 04 2101100 850</t>
  </si>
  <si>
    <t>01 06 9901100</t>
  </si>
  <si>
    <t>01 06 9901100 120</t>
  </si>
  <si>
    <t>01 06 9901100 240</t>
  </si>
  <si>
    <t>01 07 9902000</t>
  </si>
  <si>
    <t>01 07 9902000 240</t>
  </si>
  <si>
    <t>Закупка товаров, работ и услуг для муниципальных нужд</t>
  </si>
  <si>
    <t>Резервный фонд местной администрации</t>
  </si>
  <si>
    <t>01 13 1606000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</si>
  <si>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</si>
  <si>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01 13 1606000 610</t>
  </si>
  <si>
    <t>01 13 1806000</t>
  </si>
  <si>
    <t>01 13 1806000 610</t>
  </si>
  <si>
    <t>01 13 2202000 240</t>
  </si>
  <si>
    <t>01 13 2306000</t>
  </si>
  <si>
    <t>01 13 2306000 610</t>
  </si>
  <si>
    <t>01 13 9902000</t>
  </si>
  <si>
    <t>01 13 9906000</t>
  </si>
  <si>
    <t>01 13 9902000 240</t>
  </si>
  <si>
    <t>01 13 9906000 610</t>
  </si>
  <si>
    <t>01 13 9906000 620</t>
  </si>
  <si>
    <t>03 09 2601200</t>
  </si>
  <si>
    <t>Расходы на обеспечение деятельности муниципальных казенных учреждений</t>
  </si>
  <si>
    <t>03 09 2601200 110</t>
  </si>
  <si>
    <t>03 09 2601200 240</t>
  </si>
  <si>
    <t>03 09 2601200 850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</si>
  <si>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</si>
  <si>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 Муниципальная  программа "Развитие малого и среднего предпринимательства в муниципальном районе Челно-Вершинский Самарской области на 2013-2015 годы"</t>
  </si>
  <si>
    <t>Бюджетные инвестиции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</si>
  <si>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</si>
  <si>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01 02 9900000</t>
  </si>
  <si>
    <t>01 03 9900000</t>
  </si>
  <si>
    <t>01 04 2100000</t>
  </si>
  <si>
    <t>01 06 9900000</t>
  </si>
  <si>
    <t>01 07 9900000</t>
  </si>
  <si>
    <t>01 13 2200000</t>
  </si>
  <si>
    <t>01 13 9900000</t>
  </si>
  <si>
    <t>Муниципальная программа "Оптимизация и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в муниципальном районе Челно-Вершинский Самарской области" на 2015-2017 годы</t>
  </si>
  <si>
    <t>01 13 1800000</t>
  </si>
  <si>
    <t>01 13 2300000</t>
  </si>
  <si>
    <t>01 13 1600000</t>
  </si>
  <si>
    <t>03 14 1000000</t>
  </si>
  <si>
    <t>03 14 1100000</t>
  </si>
  <si>
    <t>03 14 1200000</t>
  </si>
  <si>
    <t>04 05 2400000</t>
  </si>
  <si>
    <t>04 09 0100000</t>
  </si>
  <si>
    <t>04 12 0300000</t>
  </si>
  <si>
    <t>06 05 0900000</t>
  </si>
  <si>
    <t>10 01 9900000</t>
  </si>
  <si>
    <t xml:space="preserve">Субсидии бюджетным учреждениям   </t>
  </si>
  <si>
    <t>Расходы на выплаты персоналу государственных (муниципальных) органов</t>
  </si>
  <si>
    <t xml:space="preserve">Подпрограмма "Межбюджетные отношения муниципального района Челно-Вершинский" </t>
  </si>
  <si>
    <t>01 13 2201100</t>
  </si>
  <si>
    <t>01 13 2201100 120</t>
  </si>
  <si>
    <r>
      <t xml:space="preserve">10 01 9908000 </t>
    </r>
    <r>
      <rPr>
        <sz val="12"/>
        <rFont val="Times New Roman"/>
        <family val="1"/>
      </rPr>
      <t>320</t>
    </r>
  </si>
  <si>
    <r>
      <t>10 01 990</t>
    </r>
    <r>
      <rPr>
        <sz val="12"/>
        <rFont val="Times New Roman"/>
        <family val="1"/>
      </rPr>
      <t>8</t>
    </r>
    <r>
      <rPr>
        <sz val="12"/>
        <color indexed="8"/>
        <rFont val="Times New Roman"/>
        <family val="1"/>
      </rPr>
      <t>000</t>
    </r>
  </si>
  <si>
    <t>Муниципальная программа "Обеспечение эффективного функционирования вспомогательных служб администрации муниципального района Челно-Вершинский Самарской области" на 2015-2017 годы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</si>
  <si>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</si>
  <si>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</si>
  <si>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</si>
  <si>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Иные межбюджетные трансферты на государственную поддержку муниципальных учреждений культуры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</si>
  <si>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</si>
  <si>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Муниципальная программа  по профилактике безнадзорности и правонарушений несовершеннолетних, защите их прав по муниципальному району Челно-Вершинский Самарской области на 2015-2017 годы</t>
  </si>
  <si>
    <t>07 09 2500000</t>
  </si>
  <si>
    <t>Расходы на обеспечение выполнения функций органами местного самоуправления</t>
  </si>
  <si>
    <t>01 02 9901100</t>
  </si>
  <si>
    <t>01 02 9901100 120</t>
  </si>
  <si>
    <t>01 03 9901100</t>
  </si>
  <si>
    <t>01 03 9901100 120</t>
  </si>
  <si>
    <t>01 03 9901100 240</t>
  </si>
  <si>
    <t>01 03 9901100 850</t>
  </si>
  <si>
    <t>Социальные выплаты гражданам, кроме публичных нормативных социальных выплат</t>
  </si>
  <si>
    <t xml:space="preserve">Субсидии автономным учреждениям   </t>
  </si>
  <si>
    <t>Субсидии бюджетным учреждениям</t>
  </si>
  <si>
    <t>Субсидии автономным учреждениям</t>
  </si>
  <si>
    <t xml:space="preserve">13 01 </t>
  </si>
  <si>
    <t>14 01 1720000</t>
  </si>
  <si>
    <t>Публичные нормативные социальные выплаты гражданам</t>
  </si>
  <si>
    <t>Муниципальная программа "Устойчивое развитие сельских территорий муниципального района Челно-Вершинский Самарской области на 2014-2017 годы и на период до 2020 года"</t>
  </si>
  <si>
    <t>Дорожное хозяйство (дорожные фонды)</t>
  </si>
  <si>
    <t>04 09</t>
  </si>
  <si>
    <t>Жилищное хозяйство</t>
  </si>
  <si>
    <t>05 01</t>
  </si>
  <si>
    <t>Функционирование высшего должностного лица субъекта Российской Федерации и муниципального образования</t>
  </si>
  <si>
    <t xml:space="preserve">Субвенции на предоставление дотаций поселениям </t>
  </si>
  <si>
    <t>Расходы местного бюджета за счет стимулирующих субсидий, направленные на решение вопросов местного значения</t>
  </si>
  <si>
    <t>01 04 1600000</t>
  </si>
  <si>
    <t>01 04 1601100</t>
  </si>
  <si>
    <t>01 04 1601100 240</t>
  </si>
  <si>
    <t>01 13 2100000</t>
  </si>
  <si>
    <t>01 13 2107515</t>
  </si>
  <si>
    <t>01 13 2107515 120</t>
  </si>
  <si>
    <t>01 13 2107515 240</t>
  </si>
  <si>
    <t>03 14 2100000</t>
  </si>
  <si>
    <t>07 07 1600000</t>
  </si>
  <si>
    <t>07 07 1606000</t>
  </si>
  <si>
    <t>07 07 1606000 620</t>
  </si>
  <si>
    <t>08 01 1600000</t>
  </si>
  <si>
    <t>08 01 1606000</t>
  </si>
  <si>
    <t>08 01 1606000 610</t>
  </si>
  <si>
    <t>08 01 1606000 620</t>
  </si>
  <si>
    <t>01 06 1600000</t>
  </si>
  <si>
    <t>01 06 1601100</t>
  </si>
  <si>
    <t>01 06 1601100 240</t>
  </si>
  <si>
    <t>10 06 3000000</t>
  </si>
  <si>
    <t>06 01 2100000</t>
  </si>
  <si>
    <t>06 01 2102000</t>
  </si>
  <si>
    <t>06 01 2102000 240</t>
  </si>
  <si>
    <t>06 01 3100000</t>
  </si>
  <si>
    <t>06 05 0902000 240</t>
  </si>
  <si>
    <t>10 06 0246000 610</t>
  </si>
  <si>
    <t>14 01 1727811</t>
  </si>
  <si>
    <t>14 01 1727811 510</t>
  </si>
  <si>
    <t>07 02 1600000</t>
  </si>
  <si>
    <t>07 02 1606000</t>
  </si>
  <si>
    <t>07 02 1606000 610</t>
  </si>
  <si>
    <t xml:space="preserve">03 14 2107516 </t>
  </si>
  <si>
    <t>03 14 2107516 120</t>
  </si>
  <si>
    <t>03 14 2107516 240</t>
  </si>
  <si>
    <t>06 01 3107512</t>
  </si>
  <si>
    <t>06 01 3107512 120</t>
  </si>
  <si>
    <t>06 01 3107512 240</t>
  </si>
  <si>
    <t>10 06 9907520</t>
  </si>
  <si>
    <t>10 06 9907520 120</t>
  </si>
  <si>
    <t>10 06 9907520 240</t>
  </si>
  <si>
    <t>04 05 2407521</t>
  </si>
  <si>
    <t>04 05 2407521 120</t>
  </si>
  <si>
    <t>04 05 2407521 240</t>
  </si>
  <si>
    <t>04 05 2407521 850</t>
  </si>
  <si>
    <t>10 04 0227517</t>
  </si>
  <si>
    <t>10 04 0227517 360</t>
  </si>
  <si>
    <t>10 06 0217518</t>
  </si>
  <si>
    <t>10 06 0217518 120</t>
  </si>
  <si>
    <t>10 06 0217518 240</t>
  </si>
  <si>
    <t>10 06 0217518 610</t>
  </si>
  <si>
    <t>10 06 0217518 850</t>
  </si>
  <si>
    <t>10 06 3007519</t>
  </si>
  <si>
    <t>10 06 3007519 120</t>
  </si>
  <si>
    <t>10 06 3007519 240</t>
  </si>
  <si>
    <t>10 06 3007519 610</t>
  </si>
  <si>
    <t>10 06 3007519 850</t>
  </si>
  <si>
    <t>Исполнение отдельных государственных полномочий Самарской области в сфере архивного дела</t>
  </si>
  <si>
    <t>Исполнение государственных полномочий Самарской области по созданию и организации деятельности административных комиссий</t>
  </si>
  <si>
    <t>Исполнение отдельных государственных полномочий Самарской области по поддержке сельскохозяйственного производства</t>
  </si>
  <si>
    <t>Исполнение отдельных государственных полномочий Самарской области в сфере охраны окружающей среды</t>
  </si>
  <si>
    <t>Исполнение отдельных государственных полномочий Самарской области в сфере охраны труда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</si>
  <si>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</si>
  <si>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Исполнение государственных полномочий Самарской области по осуществлению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</si>
  <si>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Исполнение государственных полномочий Самарской области по социальной поддержке населения и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установленными над ними опеке и попечительству</t>
  </si>
  <si>
    <t>11 00</t>
  </si>
  <si>
    <t>11 01 0606000</t>
  </si>
  <si>
    <t>11 01 0606000 620</t>
  </si>
  <si>
    <t>Физическая культура и спорт</t>
  </si>
  <si>
    <t>04 12 2100000</t>
  </si>
  <si>
    <t>04 12 2107522</t>
  </si>
  <si>
    <t>Исполнение отдельных государственных полномочий Самарской области в сфере градостроительной деятельности на территории Самарской области</t>
  </si>
  <si>
    <t>04 12 2107522 120</t>
  </si>
  <si>
    <t>11 01 0602000</t>
  </si>
  <si>
    <t>11 01 0602000 240</t>
  </si>
  <si>
    <t>10 03 0407319</t>
  </si>
  <si>
    <t>10 03 0407319 320</t>
  </si>
  <si>
    <t>Предоставление субсидий местным бюджетам в целях софинансирования расходных обязательств по предоставлению молодым семьям социальных выплат на приобретение жилья или строительство индивидуального жилого дома</t>
  </si>
  <si>
    <t>Муниципальная программа "Развитие социальной защиты населения в муниципальном районе Челно-Вершинский Самарской области на 2015-2017 годы"</t>
  </si>
  <si>
    <t>01 13 2102000</t>
  </si>
  <si>
    <t>01 13 2102000 240</t>
  </si>
  <si>
    <t>11 01 9902000 240</t>
  </si>
  <si>
    <t>11 01 9900000</t>
  </si>
  <si>
    <t>11 01 9902000</t>
  </si>
  <si>
    <t>Непрограммые направления расходов</t>
  </si>
  <si>
    <t>Муниципальная программа "Обеспечение населения питьевой водой на 2010-2015 годы" с.Каменный Брод</t>
  </si>
  <si>
    <t>05 02 6000000</t>
  </si>
  <si>
    <t>05 02 6007999</t>
  </si>
  <si>
    <t>05 02 6007999 460</t>
  </si>
  <si>
    <t>Прочие мероприятия, осуществляемые за счет межбюджетных трансфертов прошлых лет из областного бюджета</t>
  </si>
  <si>
    <t>10 06 9907990</t>
  </si>
  <si>
    <t>10 06 9907990 240</t>
  </si>
  <si>
    <t>Иные дотации из бюджета муниципального района</t>
  </si>
  <si>
    <t>14 02 1727812</t>
  </si>
  <si>
    <t>14 02 1727812 510</t>
  </si>
  <si>
    <t>14 00</t>
  </si>
  <si>
    <t>14 02 1720000</t>
  </si>
  <si>
    <t>14 02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</si>
  <si>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</si>
  <si>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Иные дотации   </t>
  </si>
  <si>
    <t>14 02 1700000</t>
  </si>
  <si>
    <t>10 03 2900000</t>
  </si>
  <si>
    <t>Муниципальная программа "Обеспечение жилыми помещениями отдельных категорий граждан" до 2017 года</t>
  </si>
  <si>
    <t>Исполнение переданных государственных полномочий по обеспечению жилыми помещениями отдельных категорий граждан</t>
  </si>
  <si>
    <t>10 03 2905134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</si>
  <si>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</si>
  <si>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10 03 2905134 310</t>
  </si>
  <si>
    <t>10 03 2905135</t>
  </si>
  <si>
    <t>10 03 2905135 310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</si>
  <si>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</si>
  <si>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10 03 2907509</t>
  </si>
  <si>
    <t>10 03 2907509 310</t>
  </si>
  <si>
    <t>10 03 2907510</t>
  </si>
  <si>
    <t>10 03 2907510 310</t>
  </si>
  <si>
    <t>Субвенции местным бюджетам на обеспечение жильем граждан, проработавшим в тылу в период Великой Отечественной войны</t>
  </si>
  <si>
    <t>Субвенции местным бюджетам на обеспечение жильем реабилитированных лиц и лиц, признанных пострадавшими от политических репрессий</t>
  </si>
  <si>
    <t>Предоставление субвенций местным бюджетам на формирование специализированного жилищного фонда для предоставления детям - сиротам и детям, оставшимся без попечения родителей, и лицам из их числа жилых помещений по договору найма специализированных жилых помещений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</si>
  <si>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до 2017 года"</t>
  </si>
  <si>
    <t>10 04 2000000</t>
  </si>
  <si>
    <t>10 04 2005082</t>
  </si>
  <si>
    <t>10 04 2007507</t>
  </si>
  <si>
    <t>04 08</t>
  </si>
  <si>
    <t>04 08 9900000</t>
  </si>
  <si>
    <t>04 08 9906000</t>
  </si>
  <si>
    <t>Транспорт</t>
  </si>
  <si>
    <t>04 08 9906000 810</t>
  </si>
  <si>
    <t>10 04 2005082 410</t>
  </si>
  <si>
    <t>10 04 2007507 410</t>
  </si>
  <si>
    <t>05 01 9909000</t>
  </si>
  <si>
    <t>05 01 9900000</t>
  </si>
  <si>
    <t>05 01 9909000 240</t>
  </si>
  <si>
    <t>Непрограммные напрвления расходов</t>
  </si>
  <si>
    <t>01 13 2201100 240</t>
  </si>
  <si>
    <t>01 13 2201100 850</t>
  </si>
  <si>
    <t>Муниципальная программа "Создание условий для беспрепятственного доступа маломобильных граждан к действующим объектам социальной, транспортной и инженерной инфраструктур, информации и связи в муниципальном районе Челно-Вершинский на 2015-2017 годы"</t>
  </si>
  <si>
    <t>07 09 1500000</t>
  </si>
  <si>
    <t>07 09 1507345</t>
  </si>
  <si>
    <t>07 09 1507345 620</t>
  </si>
  <si>
    <t>Мероприятия на улучшение условий проживания ветеранов ВОВ 1941-1945 годов, вдовам инвалидов и участников ВОВ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</si>
  <si>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Софинансирование расходных обязательств муниципальных образований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</si>
  <si>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01 13 1807342</t>
  </si>
  <si>
    <t>01 13 1807342 610</t>
  </si>
  <si>
    <t>Мероприятия на создание, организацию деятельности и развитие многофункциональных центров предоставления государственных и муниципальных услуг</t>
  </si>
  <si>
    <t>10 06 2900000</t>
  </si>
  <si>
    <t>10 06 2907508</t>
  </si>
  <si>
    <t>10 06 2907508 120</t>
  </si>
  <si>
    <t>04 05 2405055</t>
  </si>
  <si>
    <t>04 05 2405055 810</t>
  </si>
  <si>
    <t>04 05 2407511 810</t>
  </si>
  <si>
    <t>04 05 2407511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</si>
  <si>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</si>
  <si>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10 03 3200000</t>
  </si>
  <si>
    <t>10 03 3207323</t>
  </si>
  <si>
    <t>10 03 3207323 610</t>
  </si>
  <si>
    <t>Муниципальная программа "Улучшение условий проживания ветеранов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войны" на 2015-2017 годы</t>
  </si>
  <si>
    <t>08 01 1601200</t>
  </si>
  <si>
    <t>08 01 1940000</t>
  </si>
  <si>
    <t>08 01 1941200</t>
  </si>
  <si>
    <t>08 01 1941200 110</t>
  </si>
  <si>
    <t>08 01 1941200 240</t>
  </si>
  <si>
    <t>08 01 1941200 850</t>
  </si>
  <si>
    <t>08 01 1947220</t>
  </si>
  <si>
    <t>08 01 1947220 110</t>
  </si>
  <si>
    <t>08 01 1601200 240</t>
  </si>
  <si>
    <t>08 01 1915147</t>
  </si>
  <si>
    <t>08 01 1915147 620</t>
  </si>
  <si>
    <t>08 01 2507240</t>
  </si>
  <si>
    <t>08 01 2507240 620</t>
  </si>
  <si>
    <t>10 06 9908000</t>
  </si>
  <si>
    <t>10 06 9908000 360</t>
  </si>
  <si>
    <t>11 01 1300000</t>
  </si>
  <si>
    <t>07 07 0247337</t>
  </si>
  <si>
    <t>07 07 0200000</t>
  </si>
  <si>
    <t>07 07 0240000</t>
  </si>
  <si>
    <t>01 13 2500000</t>
  </si>
  <si>
    <t>01 13 2506000</t>
  </si>
  <si>
    <t>01 13 2506000 620</t>
  </si>
  <si>
    <t>01 13 3300000</t>
  </si>
  <si>
    <t>01 13 3302000</t>
  </si>
  <si>
    <t>01 13 3302000 240</t>
  </si>
  <si>
    <t>04 10</t>
  </si>
  <si>
    <t>Связь и информатика</t>
  </si>
  <si>
    <t xml:space="preserve">Софинансирование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связи, и благоустройство прилегающей территории </t>
  </si>
  <si>
    <t>04 10 3407355 610</t>
  </si>
  <si>
    <t>04 10 3400000</t>
  </si>
  <si>
    <t>04 10 3407355</t>
  </si>
  <si>
    <t>07 07 0247337 620</t>
  </si>
  <si>
    <t>07 07 1207301</t>
  </si>
  <si>
    <t>07 07 1207301 620</t>
  </si>
  <si>
    <t>Муниципальная программа "Развитие систем гражданской обороны и защиты населения от чрезвычайных ситуаций природного и техногенного характера в муниципальном районе Челно-Вершинский на 2015-2017 годы"</t>
  </si>
  <si>
    <t>Муниципальная программа "Снижение смертности населения муниципального района Челно-Вершинский Самарской области на 2015-2017 годы"</t>
  </si>
  <si>
    <t>На организацию и проведение мероприятий с несовершеннолетними в период каникул и свободное от учебы время</t>
  </si>
  <si>
    <t>Муниципальная программа "Создание условий для обеспечения жителей муниципального района Челно-Вершинский Самарской области услугами связи в части проведения ремонта зданий, находящихся в муниципальной собственности, в которых расположены отделения почтовой связи, и благоустройства прилегающей территории" на 2015-2017 годы"</t>
  </si>
  <si>
    <t>05 02 8400000</t>
  </si>
  <si>
    <t>05 02 8407347</t>
  </si>
  <si>
    <t>05 02 8407347 460</t>
  </si>
  <si>
    <t>Муниципальная программа "Обеспечение населения питьевой водой" с.Челно-Вершины</t>
  </si>
  <si>
    <t>Софинансирование расходных обязательств муниципальных образований по проектированию, строительству, реконструкции и модернизации систем водоснабжения, систем водоотведения и канализации муниципальной собственности</t>
  </si>
  <si>
    <t>11 01 1305018</t>
  </si>
  <si>
    <t>11 01 1305018 460</t>
  </si>
  <si>
    <t>Реализация мероприятий федеральной целевой программы "Устойчивое развитие сельских территорий на 2014-2017 годы и на плановый период до 2020 года"</t>
  </si>
  <si>
    <t>11 01 1307324</t>
  </si>
  <si>
    <t>11 01 1307324 460</t>
  </si>
  <si>
    <t>Софинансирование расходных обязательств муниципальных образований на проведение мероприятий, направленных на устойчивое развитие сельских территорий</t>
  </si>
  <si>
    <t>08 01 1915144</t>
  </si>
  <si>
    <t>08 01 1915144 620</t>
  </si>
  <si>
    <t>Комплектование книжных фондов библиотек муниципальных образований</t>
  </si>
  <si>
    <t>10 03 0405020</t>
  </si>
  <si>
    <t>10 03 0405020 320</t>
  </si>
  <si>
    <t>Мероприятия подпрограммы "Обеспечение жильем молодых семей"</t>
  </si>
  <si>
    <t>Расходы по формированию земельных участков, предоставляемых бесплатно в собственность граждан, имеющим трех и более детей</t>
  </si>
  <si>
    <t>10 03 1305018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</si>
  <si>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</si>
  <si>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10 03 1305018 320</t>
  </si>
  <si>
    <t>10 03 1307324</t>
  </si>
  <si>
    <t>10 03 1307324 320</t>
  </si>
  <si>
    <t>04 12 2200000</t>
  </si>
  <si>
    <t>04 12 2207341</t>
  </si>
  <si>
    <t>04 12 2207341 240</t>
  </si>
  <si>
    <t>05 02 9900000</t>
  </si>
  <si>
    <t>05 02 9907970</t>
  </si>
  <si>
    <t>Резервный фонд Правительства Самарской области</t>
  </si>
  <si>
    <t>05 02 9907970 610</t>
  </si>
  <si>
    <t>Муниципальная  программа "Обеспечение жильем молодых семей" на 2011-2020 годы</t>
  </si>
  <si>
    <t>Мероприятия на обустройство и приспособления приоритетных объектов дошкольного образования, дополнительного образования детей (муниципальных имущественных комплексов, находящихся в пользовании государственных и муниципальных образовательных учреждений) с целью обеспечения их доступности для инвалидов</t>
  </si>
  <si>
    <t>07 09 1505027</t>
  </si>
  <si>
    <t>07 09 1505027 620</t>
  </si>
  <si>
    <t>Мероприятия по государственной программе Российской Федерации "Доступная среда" на 2011-2015 годы</t>
  </si>
  <si>
    <t xml:space="preserve">Культура </t>
  </si>
  <si>
    <t>07 02 0700000</t>
  </si>
  <si>
    <t>Муниципальная программа "Реконструкция и капитальный ремонт образовательных учреждений муниципального района Челно-Вершинский на 2013-2017 годы"</t>
  </si>
  <si>
    <t>07 02 0707338</t>
  </si>
  <si>
    <t>07 02 0707338 460</t>
  </si>
  <si>
    <t>Проектирование, реконструкция и строительство объектов образования на территории Самарской области</t>
  </si>
  <si>
    <t>08 01 0500000</t>
  </si>
  <si>
    <t>08 01 0506000</t>
  </si>
  <si>
    <t>08 01 0506000 620</t>
  </si>
  <si>
    <t>Муниципальная программа "Развитие и укрепление материально-технической базы муниципальных учреждений, осуществляющих деятельность в сфере культуры на территории муниципального района Челно-Вершинский Самарской области" на 2011-2018 годы</t>
  </si>
  <si>
    <t>08 01 0506000 610</t>
  </si>
  <si>
    <t>Мероприятия на обустройство и приспособления (в том числе приобретение специализированных подъемных устройств, ремонтные работы, дооборудование техническими средствами адаптации и др) муниципальных учреждений культуры с целью обеспечения их доступности для инвалидов</t>
  </si>
  <si>
    <t>10 06 1500000</t>
  </si>
  <si>
    <t>10 06 1505027</t>
  </si>
  <si>
    <t>10 06 1505027 610</t>
  </si>
  <si>
    <t>10 06 1507343</t>
  </si>
  <si>
    <t>10 06 1507343 610</t>
  </si>
  <si>
    <t>07 09 2507240</t>
  </si>
  <si>
    <t>07 09 2507240 620</t>
  </si>
  <si>
    <t>10 04 2007605</t>
  </si>
  <si>
    <t>10 04 2007605 410</t>
  </si>
  <si>
    <t>Предоставление иных межбюджетных трансфертов на исполнение актов государственных органов по обеспечению жилыми помещениями детей-сирот и детей, оставшихся без попечения родителей, лиц из числа детей-сирот, оставшихся без попечения родителей</t>
  </si>
  <si>
    <t>08 01 1915146</t>
  </si>
  <si>
    <t>08 01 1915146 620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</si>
  <si>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</si>
  <si>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Муниципальная программа "Обеспечение исполнения полномочий по осуществлению регионального государственного экологического надзора на 2015-2017 годы"</t>
  </si>
  <si>
    <t>05 01 9906000</t>
  </si>
  <si>
    <t>05 01 9906000 460</t>
  </si>
  <si>
    <t>Исполнено, тыс.руб.</t>
  </si>
  <si>
    <t>Утверждено, тыс.руб.</t>
  </si>
  <si>
    <t xml:space="preserve">Доля расходов местного бюджета, осуществляемых в рамках программ за 2015 год 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</si>
</sst>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0000"/>
    <numFmt numFmtId="180" formatCode="dd/mm/yy;@"/>
    <numFmt numFmtId="181" formatCode="dd/mm/yy\ \-\ dd/mm/yy"/>
    <numFmt numFmtId="182" formatCode="0000"/>
    <numFmt numFmtId="183" formatCode="00\.00\.00"/>
    <numFmt numFmtId="184" formatCode="#,##0.00;[Red]\-#,##0.00;0.00"/>
    <numFmt numFmtId="185" formatCode="#,##0.000"/>
    <numFmt numFmtId="186" formatCode="#,##0.000000"/>
    <numFmt numFmtId="187" formatCode="0000000"/>
    <numFmt numFmtId="188" formatCode="0.0000"/>
    <numFmt numFmtId="189" formatCode="#,##0;[Red]\-#,##0;0"/>
    <numFmt numFmtId="190" formatCode="#,##0.0000"/>
    <numFmt numFmtId="191" formatCode="#,##0.000;[Red]\-#,##0.000;0.000"/>
    <numFmt numFmtId="192" formatCode="#,##0.0000;[Red]\-#,##0.0000;0.0000"/>
    <numFmt numFmtId="193" formatCode="0E+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  <numFmt numFmtId="199" formatCode="000\.00\.00"/>
    <numFmt numFmtId="200" formatCode="mmm/yyyy"/>
    <numFmt numFmtId="201" formatCode="#,##0.00;[Red]\-#,##0.00"/>
    <numFmt numFmtId="202" formatCode="00000000"/>
  </numFmts>
  <fonts count="4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0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 applyNumberFormat="0">
      <alignment/>
      <protection/>
    </xf>
    <xf numFmtId="0" fontId="14" fillId="0" borderId="0">
      <alignment/>
      <protection/>
    </xf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4" fillId="0" borderId="0" xfId="58">
      <alignment/>
      <protection/>
    </xf>
    <xf numFmtId="0" fontId="14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22" fillId="0" borderId="0" xfId="58" applyFont="1" applyAlignment="1">
      <alignment horizont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3" fillId="17" borderId="11" xfId="58" applyFont="1" applyFill="1" applyBorder="1" applyAlignment="1">
      <alignment horizontal="center" vertical="center" wrapText="1"/>
      <protection/>
    </xf>
    <xf numFmtId="0" fontId="23" fillId="17" borderId="11" xfId="57" applyFont="1" applyFill="1" applyBorder="1" applyAlignment="1">
      <alignment horizontal="center" vertical="center" wrapText="1"/>
      <protection/>
    </xf>
    <xf numFmtId="180" fontId="26" fillId="17" borderId="10" xfId="58" applyNumberFormat="1" applyFont="1" applyFill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center" vertical="top" wrapText="1"/>
      <protection/>
    </xf>
    <xf numFmtId="0" fontId="28" fillId="0" borderId="10" xfId="58" applyFont="1" applyBorder="1" applyAlignment="1">
      <alignment horizontal="center" vertical="top" wrapText="1"/>
      <protection/>
    </xf>
    <xf numFmtId="3" fontId="27" fillId="0" borderId="10" xfId="59" applyNumberFormat="1" applyFont="1" applyFill="1" applyBorder="1" applyAlignment="1" applyProtection="1">
      <alignment vertical="top" wrapText="1"/>
      <protection/>
    </xf>
    <xf numFmtId="0" fontId="23" fillId="0" borderId="10" xfId="58" applyFont="1" applyFill="1" applyBorder="1" applyAlignment="1">
      <alignment horizontal="center" vertical="top" wrapText="1"/>
      <protection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58" applyFont="1" applyBorder="1" applyAlignment="1">
      <alignment horizontal="left" vertical="top" wrapText="1"/>
      <protection/>
    </xf>
    <xf numFmtId="3" fontId="23" fillId="0" borderId="10" xfId="58" applyNumberFormat="1" applyFont="1" applyFill="1" applyBorder="1" applyAlignment="1">
      <alignment horizontal="right" vertical="top" wrapText="1"/>
      <protection/>
    </xf>
    <xf numFmtId="49" fontId="29" fillId="0" borderId="10" xfId="0" applyNumberFormat="1" applyFont="1" applyBorder="1" applyAlignment="1">
      <alignment horizontal="left" vertical="top" wrapText="1"/>
    </xf>
    <xf numFmtId="49" fontId="29" fillId="0" borderId="10" xfId="57" applyNumberFormat="1" applyFont="1" applyFill="1" applyBorder="1" applyAlignment="1">
      <alignment horizontal="left" vertical="top"/>
      <protection/>
    </xf>
    <xf numFmtId="3" fontId="29" fillId="0" borderId="10" xfId="58" applyNumberFormat="1" applyFont="1" applyFill="1" applyBorder="1" applyAlignment="1">
      <alignment horizontal="right" vertical="top" wrapText="1"/>
      <protection/>
    </xf>
    <xf numFmtId="3" fontId="23" fillId="0" borderId="10" xfId="58" applyNumberFormat="1" applyFont="1" applyBorder="1" applyAlignment="1">
      <alignment horizontal="right" vertical="top" wrapText="1"/>
      <protection/>
    </xf>
    <xf numFmtId="3" fontId="29" fillId="0" borderId="10" xfId="58" applyNumberFormat="1" applyFont="1" applyBorder="1" applyAlignment="1">
      <alignment horizontal="right" vertical="top" wrapText="1"/>
      <protection/>
    </xf>
    <xf numFmtId="3" fontId="1" fillId="0" borderId="10" xfId="58" applyNumberFormat="1" applyFont="1" applyFill="1" applyBorder="1" applyAlignment="1">
      <alignment horizontal="right" vertical="top" wrapText="1"/>
      <protection/>
    </xf>
    <xf numFmtId="3" fontId="23" fillId="0" borderId="10" xfId="58" applyNumberFormat="1" applyFont="1" applyBorder="1" applyAlignment="1">
      <alignment vertical="top" wrapText="1"/>
      <protection/>
    </xf>
    <xf numFmtId="0" fontId="29" fillId="0" borderId="10" xfId="58" applyFont="1" applyBorder="1" applyAlignment="1">
      <alignment horizontal="left" vertical="top" wrapText="1"/>
      <protection/>
    </xf>
    <xf numFmtId="3" fontId="29" fillId="0" borderId="10" xfId="58" applyNumberFormat="1" applyFont="1" applyBorder="1" applyAlignment="1">
      <alignment vertical="top" wrapText="1"/>
      <protection/>
    </xf>
    <xf numFmtId="3" fontId="10" fillId="0" borderId="10" xfId="58" applyNumberFormat="1" applyFont="1" applyFill="1" applyBorder="1" applyAlignment="1">
      <alignment horizontal="right" vertical="top" wrapText="1"/>
      <protection/>
    </xf>
    <xf numFmtId="49" fontId="29" fillId="0" borderId="10" xfId="0" applyNumberFormat="1" applyFont="1" applyFill="1" applyBorder="1" applyAlignment="1">
      <alignment horizontal="left" vertical="top" wrapText="1"/>
    </xf>
    <xf numFmtId="0" fontId="29" fillId="0" borderId="10" xfId="58" applyFont="1" applyFill="1" applyBorder="1" applyAlignment="1">
      <alignment horizontal="left" vertical="top" wrapText="1"/>
      <protection/>
    </xf>
    <xf numFmtId="49" fontId="29" fillId="0" borderId="12" xfId="0" applyNumberFormat="1" applyFont="1" applyFill="1" applyBorder="1" applyAlignment="1">
      <alignment horizontal="left" vertical="top" wrapText="1"/>
    </xf>
    <xf numFmtId="0" fontId="29" fillId="0" borderId="10" xfId="58" applyFont="1" applyFill="1" applyBorder="1" applyAlignment="1">
      <alignment horizontal="center" vertical="top" wrapText="1"/>
      <protection/>
    </xf>
    <xf numFmtId="0" fontId="23" fillId="0" borderId="10" xfId="58" applyFont="1" applyBorder="1" applyAlignment="1">
      <alignment vertical="top" wrapText="1"/>
      <protection/>
    </xf>
    <xf numFmtId="49" fontId="23" fillId="0" borderId="10" xfId="57" applyNumberFormat="1" applyFont="1" applyFill="1" applyBorder="1" applyAlignment="1">
      <alignment horizontal="left" vertical="top"/>
      <protection/>
    </xf>
    <xf numFmtId="3" fontId="30" fillId="0" borderId="10" xfId="58" applyNumberFormat="1" applyFont="1" applyFill="1" applyBorder="1" applyAlignment="1">
      <alignment horizontal="right" vertical="top" wrapText="1"/>
      <protection/>
    </xf>
    <xf numFmtId="3" fontId="33" fillId="0" borderId="10" xfId="58" applyNumberFormat="1" applyFont="1" applyFill="1" applyBorder="1" applyAlignment="1">
      <alignment horizontal="right" vertical="top" wrapText="1"/>
      <protection/>
    </xf>
    <xf numFmtId="3" fontId="34" fillId="0" borderId="10" xfId="58" applyNumberFormat="1" applyFont="1" applyFill="1" applyBorder="1" applyAlignment="1">
      <alignment horizontal="right" vertical="top" wrapText="1"/>
      <protection/>
    </xf>
    <xf numFmtId="49" fontId="23" fillId="0" borderId="10" xfId="57" applyNumberFormat="1" applyFont="1" applyFill="1" applyBorder="1" applyAlignment="1" applyProtection="1">
      <alignment horizontal="left" vertical="justify" wrapText="1"/>
      <protection/>
    </xf>
    <xf numFmtId="3" fontId="10" fillId="0" borderId="10" xfId="59" applyNumberFormat="1" applyFont="1" applyFill="1" applyBorder="1" applyAlignment="1" applyProtection="1">
      <alignment vertical="top" wrapText="1"/>
      <protection/>
    </xf>
    <xf numFmtId="3" fontId="1" fillId="0" borderId="10" xfId="57" applyNumberFormat="1" applyFont="1" applyFill="1" applyBorder="1" applyAlignment="1">
      <alignment vertical="top"/>
      <protection/>
    </xf>
    <xf numFmtId="3" fontId="29" fillId="0" borderId="10" xfId="57" applyNumberFormat="1" applyFont="1" applyFill="1" applyBorder="1" applyAlignment="1">
      <alignment vertical="top"/>
      <protection/>
    </xf>
    <xf numFmtId="49" fontId="23" fillId="0" borderId="10" xfId="0" applyNumberFormat="1" applyFont="1" applyFill="1" applyBorder="1" applyAlignment="1">
      <alignment horizontal="left" vertical="top" wrapText="1"/>
    </xf>
    <xf numFmtId="3" fontId="23" fillId="0" borderId="10" xfId="57" applyNumberFormat="1" applyFont="1" applyFill="1" applyBorder="1" applyAlignment="1">
      <alignment vertical="top"/>
      <protection/>
    </xf>
    <xf numFmtId="3" fontId="29" fillId="0" borderId="10" xfId="58" applyNumberFormat="1" applyFont="1" applyFill="1" applyBorder="1" applyAlignment="1">
      <alignment vertical="top" wrapText="1"/>
      <protection/>
    </xf>
    <xf numFmtId="0" fontId="23" fillId="0" borderId="10" xfId="57" applyFont="1" applyFill="1" applyBorder="1" applyAlignment="1">
      <alignment vertical="justify" wrapText="1"/>
      <protection/>
    </xf>
    <xf numFmtId="3" fontId="23" fillId="0" borderId="10" xfId="58" applyNumberFormat="1" applyFont="1" applyFill="1" applyBorder="1" applyAlignment="1">
      <alignment vertical="top" wrapText="1"/>
      <protection/>
    </xf>
    <xf numFmtId="0" fontId="29" fillId="0" borderId="10" xfId="57" applyFont="1" applyFill="1" applyBorder="1" applyAlignment="1">
      <alignment vertical="justify" wrapText="1"/>
      <protection/>
    </xf>
    <xf numFmtId="0" fontId="35" fillId="0" borderId="10" xfId="58" applyFont="1" applyBorder="1" applyAlignment="1">
      <alignment horizontal="center" vertical="top" wrapText="1"/>
      <protection/>
    </xf>
    <xf numFmtId="0" fontId="27" fillId="0" borderId="10" xfId="58" applyFont="1" applyBorder="1" applyAlignment="1">
      <alignment vertical="top" wrapText="1"/>
      <protection/>
    </xf>
    <xf numFmtId="3" fontId="23" fillId="0" borderId="10" xfId="59" applyNumberFormat="1" applyFont="1" applyFill="1" applyBorder="1" applyAlignment="1" applyProtection="1">
      <alignment vertical="top" wrapText="1"/>
      <protection/>
    </xf>
    <xf numFmtId="3" fontId="29" fillId="0" borderId="10" xfId="59" applyNumberFormat="1" applyFont="1" applyFill="1" applyBorder="1" applyAlignment="1" applyProtection="1">
      <alignment vertical="top" wrapText="1"/>
      <protection/>
    </xf>
    <xf numFmtId="49" fontId="22" fillId="0" borderId="10" xfId="57" applyNumberFormat="1" applyFont="1" applyFill="1" applyBorder="1" applyAlignment="1">
      <alignment horizontal="left" vertical="top" wrapText="1"/>
      <protection/>
    </xf>
    <xf numFmtId="49" fontId="22" fillId="0" borderId="10" xfId="57" applyNumberFormat="1" applyFont="1" applyFill="1" applyBorder="1" applyAlignment="1">
      <alignment horizontal="left" vertical="top"/>
      <protection/>
    </xf>
    <xf numFmtId="49" fontId="29" fillId="0" borderId="10" xfId="57" applyNumberFormat="1" applyFont="1" applyFill="1" applyBorder="1" applyAlignment="1">
      <alignment horizontal="left" vertical="top" wrapText="1"/>
      <protection/>
    </xf>
    <xf numFmtId="0" fontId="31" fillId="0" borderId="10" xfId="58" applyFont="1" applyFill="1" applyBorder="1" applyAlignment="1">
      <alignment horizontal="center" vertical="top" wrapText="1"/>
      <protection/>
    </xf>
    <xf numFmtId="0" fontId="36" fillId="0" borderId="10" xfId="58" applyFont="1" applyFill="1" applyBorder="1" applyAlignment="1">
      <alignment horizontal="center" vertical="top" wrapText="1"/>
      <protection/>
    </xf>
    <xf numFmtId="0" fontId="10" fillId="0" borderId="10" xfId="57" applyFont="1" applyFill="1" applyBorder="1" applyAlignment="1">
      <alignment vertical="justify" wrapText="1"/>
      <protection/>
    </xf>
    <xf numFmtId="0" fontId="29" fillId="0" borderId="11" xfId="57" applyFont="1" applyFill="1" applyBorder="1" applyAlignment="1">
      <alignment vertical="justify" wrapText="1"/>
      <protection/>
    </xf>
    <xf numFmtId="3" fontId="1" fillId="0" borderId="10" xfId="58" applyNumberFormat="1" applyFont="1" applyFill="1" applyBorder="1" applyAlignment="1">
      <alignment vertical="top" wrapText="1"/>
      <protection/>
    </xf>
    <xf numFmtId="3" fontId="10" fillId="0" borderId="10" xfId="58" applyNumberFormat="1" applyFont="1" applyFill="1" applyBorder="1" applyAlignment="1">
      <alignment vertical="top" wrapText="1"/>
      <protection/>
    </xf>
    <xf numFmtId="0" fontId="35" fillId="0" borderId="10" xfId="58" applyFont="1" applyFill="1" applyBorder="1" applyAlignment="1">
      <alignment horizontal="center" vertical="top" wrapText="1"/>
      <protection/>
    </xf>
    <xf numFmtId="0" fontId="35" fillId="0" borderId="10" xfId="57" applyFont="1" applyFill="1" applyBorder="1" applyAlignment="1">
      <alignment vertical="justify" wrapText="1"/>
      <protection/>
    </xf>
    <xf numFmtId="49" fontId="35" fillId="0" borderId="10" xfId="57" applyNumberFormat="1" applyFont="1" applyFill="1" applyBorder="1" applyAlignment="1">
      <alignment horizontal="left" vertical="top"/>
      <protection/>
    </xf>
    <xf numFmtId="3" fontId="35" fillId="0" borderId="10" xfId="58" applyNumberFormat="1" applyFont="1" applyFill="1" applyBorder="1" applyAlignment="1">
      <alignment vertical="top" wrapText="1"/>
      <protection/>
    </xf>
    <xf numFmtId="49" fontId="23" fillId="0" borderId="10" xfId="57" applyNumberFormat="1" applyFont="1" applyFill="1" applyBorder="1" applyAlignment="1" applyProtection="1">
      <alignment horizontal="left" vertical="top" wrapText="1"/>
      <protection/>
    </xf>
    <xf numFmtId="3" fontId="10" fillId="0" borderId="10" xfId="57" applyNumberFormat="1" applyFont="1" applyFill="1" applyBorder="1" applyAlignment="1">
      <alignment vertical="top"/>
      <protection/>
    </xf>
    <xf numFmtId="0" fontId="23" fillId="0" borderId="10" xfId="58" applyFont="1" applyBorder="1">
      <alignment/>
      <protection/>
    </xf>
    <xf numFmtId="0" fontId="27" fillId="0" borderId="10" xfId="58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 vertical="top" wrapText="1"/>
    </xf>
    <xf numFmtId="49" fontId="10" fillId="0" borderId="10" xfId="57" applyNumberFormat="1" applyFont="1" applyFill="1" applyBorder="1" applyAlignment="1">
      <alignment horizontal="left" vertical="top"/>
      <protection/>
    </xf>
    <xf numFmtId="0" fontId="14" fillId="0" borderId="10" xfId="58" applyBorder="1">
      <alignment/>
      <protection/>
    </xf>
    <xf numFmtId="0" fontId="29" fillId="0" borderId="10" xfId="56" applyNumberFormat="1" applyFont="1" applyFill="1" applyBorder="1" applyAlignment="1">
      <alignment vertical="top" wrapText="1"/>
      <protection/>
    </xf>
    <xf numFmtId="0" fontId="29" fillId="0" borderId="13" xfId="57" applyFont="1" applyFill="1" applyBorder="1" applyAlignment="1">
      <alignment vertical="justify" wrapText="1"/>
      <protection/>
    </xf>
    <xf numFmtId="3" fontId="23" fillId="0" borderId="10" xfId="58" applyNumberFormat="1" applyFont="1" applyBorder="1">
      <alignment/>
      <protection/>
    </xf>
    <xf numFmtId="180" fontId="25" fillId="17" borderId="14" xfId="57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vertical="top" wrapText="1"/>
    </xf>
    <xf numFmtId="49" fontId="1" fillId="0" borderId="10" xfId="57" applyNumberFormat="1" applyFont="1" applyFill="1" applyBorder="1" applyAlignment="1">
      <alignment horizontal="left" vertical="top"/>
      <protection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0" xfId="59" applyNumberFormat="1" applyFont="1" applyFill="1" applyBorder="1" applyAlignment="1" applyProtection="1">
      <alignment vertical="top" wrapText="1"/>
      <protection/>
    </xf>
    <xf numFmtId="0" fontId="29" fillId="0" borderId="10" xfId="0" applyNumberFormat="1" applyFont="1" applyBorder="1" applyAlignment="1">
      <alignment horizontal="left" vertical="top" wrapText="1"/>
    </xf>
    <xf numFmtId="3" fontId="1" fillId="0" borderId="10" xfId="58" applyNumberFormat="1" applyFont="1" applyBorder="1" applyAlignment="1">
      <alignment vertical="top" wrapText="1"/>
      <protection/>
    </xf>
    <xf numFmtId="0" fontId="29" fillId="0" borderId="10" xfId="57" applyFont="1" applyFill="1" applyBorder="1" applyAlignment="1">
      <alignment horizontal="left" vertical="justify" wrapText="1"/>
      <protection/>
    </xf>
    <xf numFmtId="0" fontId="29" fillId="0" borderId="12" xfId="0" applyNumberFormat="1" applyFont="1" applyFill="1" applyBorder="1" applyAlignment="1">
      <alignment horizontal="left" vertical="top" wrapText="1"/>
    </xf>
    <xf numFmtId="49" fontId="29" fillId="0" borderId="12" xfId="0" applyNumberFormat="1" applyFont="1" applyBorder="1" applyAlignment="1">
      <alignment horizontal="left" vertical="top" wrapText="1"/>
    </xf>
    <xf numFmtId="0" fontId="29" fillId="0" borderId="10" xfId="55" applyNumberFormat="1" applyFont="1" applyFill="1" applyBorder="1" applyAlignment="1" applyProtection="1">
      <alignment horizontal="left" vertical="center" wrapText="1"/>
      <protection hidden="1"/>
    </xf>
    <xf numFmtId="187" fontId="29" fillId="0" borderId="10" xfId="55" applyNumberFormat="1" applyFont="1" applyFill="1" applyBorder="1" applyAlignment="1" applyProtection="1">
      <alignment vertical="top" wrapText="1"/>
      <protection hidden="1"/>
    </xf>
    <xf numFmtId="199" fontId="23" fillId="0" borderId="15" xfId="55" applyNumberFormat="1" applyFont="1" applyFill="1" applyBorder="1" applyAlignment="1" applyProtection="1">
      <alignment horizontal="left" vertical="center" wrapText="1"/>
      <protection hidden="1"/>
    </xf>
    <xf numFmtId="0" fontId="41" fillId="0" borderId="1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57" applyNumberFormat="1" applyFont="1" applyFill="1" applyBorder="1" applyAlignment="1">
      <alignment horizontal="left" vertical="top" wrapText="1"/>
      <protection/>
    </xf>
    <xf numFmtId="0" fontId="23" fillId="0" borderId="10" xfId="57" applyFont="1" applyFill="1" applyBorder="1" applyAlignment="1">
      <alignment horizontal="left" vertical="justify" wrapText="1"/>
      <protection/>
    </xf>
    <xf numFmtId="3" fontId="10" fillId="0" borderId="10" xfId="58" applyNumberFormat="1" applyFont="1" applyBorder="1" applyAlignment="1">
      <alignment vertical="top" wrapText="1"/>
      <protection/>
    </xf>
    <xf numFmtId="49" fontId="23" fillId="0" borderId="12" xfId="0" applyNumberFormat="1" applyFont="1" applyFill="1" applyBorder="1" applyAlignment="1">
      <alignment horizontal="left" vertical="top" wrapText="1"/>
    </xf>
    <xf numFmtId="0" fontId="29" fillId="0" borderId="12" xfId="59" applyNumberFormat="1" applyFont="1" applyFill="1" applyBorder="1" applyAlignment="1" applyProtection="1">
      <alignment vertical="top" wrapText="1"/>
      <protection/>
    </xf>
    <xf numFmtId="0" fontId="29" fillId="0" borderId="10" xfId="0" applyFont="1" applyFill="1" applyBorder="1" applyAlignment="1">
      <alignment horizontal="left" vertical="center" wrapText="1"/>
    </xf>
    <xf numFmtId="49" fontId="29" fillId="18" borderId="10" xfId="57" applyNumberFormat="1" applyFont="1" applyFill="1" applyBorder="1" applyAlignment="1">
      <alignment horizontal="left" vertical="top"/>
      <protection/>
    </xf>
    <xf numFmtId="3" fontId="29" fillId="18" borderId="10" xfId="58" applyNumberFormat="1" applyFont="1" applyFill="1" applyBorder="1" applyAlignment="1">
      <alignment vertical="top" wrapText="1"/>
      <protection/>
    </xf>
    <xf numFmtId="3" fontId="29" fillId="18" borderId="10" xfId="59" applyNumberFormat="1" applyFont="1" applyFill="1" applyBorder="1" applyAlignment="1" applyProtection="1">
      <alignment vertical="top" wrapText="1"/>
      <protection/>
    </xf>
    <xf numFmtId="0" fontId="32" fillId="0" borderId="16" xfId="0" applyFont="1" applyFill="1" applyBorder="1" applyAlignment="1">
      <alignment horizontal="left" vertical="center" wrapText="1"/>
    </xf>
    <xf numFmtId="3" fontId="29" fillId="0" borderId="10" xfId="57" applyNumberFormat="1" applyFont="1" applyFill="1" applyBorder="1" applyAlignment="1">
      <alignment horizontal="right" vertical="top"/>
      <protection/>
    </xf>
    <xf numFmtId="0" fontId="23" fillId="0" borderId="18" xfId="58" applyFont="1" applyBorder="1" applyAlignment="1">
      <alignment horizontal="center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20" xfId="58" applyFont="1" applyBorder="1" applyAlignment="1">
      <alignment horizontal="center" vertical="center" wrapText="1"/>
      <protection/>
    </xf>
    <xf numFmtId="0" fontId="23" fillId="0" borderId="21" xfId="58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22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23" fillId="0" borderId="22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0" fontId="22" fillId="0" borderId="0" xfId="58" applyFont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Обычный_ВЕД_ФУН" xfId="56"/>
    <cellStyle name="Обычный_Лист3" xfId="57"/>
    <cellStyle name="Обычный_приложения к РСП бюджет на 2006 год.2 уточнение xls" xfId="58"/>
    <cellStyle name="Обычный_Реестр бюджетополучателе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Экономическая_классиф" xfId="67"/>
    <cellStyle name="Тысячи_Экономическая_классиф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14"/>
  <sheetViews>
    <sheetView tabSelected="1" zoomScalePageLayoutView="0" workbookViewId="0" topLeftCell="B1">
      <selection activeCell="B407" sqref="B407"/>
    </sheetView>
  </sheetViews>
  <sheetFormatPr defaultColWidth="9.140625" defaultRowHeight="12.75"/>
  <cols>
    <col min="1" max="1" width="6.8515625" style="0" customWidth="1"/>
    <col min="2" max="2" width="66.7109375" style="0" customWidth="1"/>
    <col min="3" max="3" width="19.00390625" style="0" customWidth="1"/>
    <col min="4" max="4" width="17.8515625" style="0" customWidth="1"/>
    <col min="5" max="5" width="17.28125" style="0" customWidth="1"/>
    <col min="6" max="6" width="15.8515625" style="0" customWidth="1"/>
    <col min="7" max="7" width="16.8515625" style="0" customWidth="1"/>
  </cols>
  <sheetData>
    <row r="1" spans="1:5" ht="12.75">
      <c r="A1" s="1"/>
      <c r="B1" s="2"/>
      <c r="C1" s="2"/>
      <c r="D1" s="2"/>
      <c r="E1" s="3"/>
    </row>
    <row r="2" spans="1:5" ht="12.75">
      <c r="A2" s="1"/>
      <c r="B2" s="1"/>
      <c r="C2" s="1"/>
      <c r="D2" s="1"/>
      <c r="E2" s="1"/>
    </row>
    <row r="3" spans="1:6" ht="48" customHeight="1">
      <c r="A3" s="1"/>
      <c r="B3" s="111" t="s">
        <v>541</v>
      </c>
      <c r="C3" s="111"/>
      <c r="D3" s="111"/>
      <c r="E3" s="111"/>
      <c r="F3" s="111"/>
    </row>
    <row r="4" spans="1:5" ht="17.25">
      <c r="A4" s="1"/>
      <c r="B4" s="4"/>
      <c r="C4" s="4"/>
      <c r="D4" s="4"/>
      <c r="E4" s="4"/>
    </row>
    <row r="5" spans="1:5" ht="12.75">
      <c r="A5" s="1"/>
      <c r="B5" s="1"/>
      <c r="C5" s="1"/>
      <c r="D5" s="1"/>
      <c r="E5" s="1"/>
    </row>
    <row r="6" spans="1:7" ht="12.75">
      <c r="A6" s="105" t="s">
        <v>11</v>
      </c>
      <c r="B6" s="105" t="s">
        <v>12</v>
      </c>
      <c r="C6" s="108" t="s">
        <v>13</v>
      </c>
      <c r="D6" s="100" t="s">
        <v>540</v>
      </c>
      <c r="E6" s="101"/>
      <c r="F6" s="100" t="s">
        <v>539</v>
      </c>
      <c r="G6" s="101"/>
    </row>
    <row r="7" spans="1:7" ht="12.75">
      <c r="A7" s="106"/>
      <c r="B7" s="106"/>
      <c r="C7" s="109"/>
      <c r="D7" s="102"/>
      <c r="E7" s="103"/>
      <c r="F7" s="102"/>
      <c r="G7" s="103"/>
    </row>
    <row r="8" spans="1:7" ht="36">
      <c r="A8" s="107"/>
      <c r="B8" s="107"/>
      <c r="C8" s="110"/>
      <c r="D8" s="5" t="s">
        <v>14</v>
      </c>
      <c r="E8" s="5" t="s">
        <v>6</v>
      </c>
      <c r="F8" s="5" t="s">
        <v>14</v>
      </c>
      <c r="G8" s="5" t="s">
        <v>6</v>
      </c>
    </row>
    <row r="9" spans="1:7" ht="15">
      <c r="A9" s="6"/>
      <c r="B9" s="6"/>
      <c r="C9" s="7"/>
      <c r="D9" s="72"/>
      <c r="E9" s="8"/>
      <c r="F9" s="8"/>
      <c r="G9" s="8"/>
    </row>
    <row r="10" spans="1:7" ht="21" customHeight="1">
      <c r="A10" s="9">
        <v>746</v>
      </c>
      <c r="B10" s="46" t="s">
        <v>23</v>
      </c>
      <c r="C10" s="10"/>
      <c r="D10" s="11">
        <f>D11+D15+D21+D30+D35+D62+D68+D82+D113+D129+D149+D174+D98+D106+D137+D119+D94+D102+D145+D141</f>
        <v>69357.13126</v>
      </c>
      <c r="E10" s="11">
        <f>E11+E15+E21+E30+E35+E62+E68+E82+E113+E129+E149+E174+E98+E106+E137+E119+E94+E102+E145+E141</f>
        <v>31477.320209999998</v>
      </c>
      <c r="F10" s="11">
        <f>F11+F15+F21+F30+F35+F62+F68+F82+F113+F129+F149+F174+F98+F106+F137+F119+F94+F102+F145+F141</f>
        <v>65150.35763</v>
      </c>
      <c r="G10" s="11">
        <f>G11+G15+G21+G30+G35+G62+G68+G82+G113+G129+G149+G174+G98+G106+G137+G119+G94+G102+G145+G141</f>
        <v>30917.04593</v>
      </c>
    </row>
    <row r="11" spans="1:7" ht="33.75" customHeight="1">
      <c r="A11" s="12"/>
      <c r="B11" s="13" t="s">
        <v>282</v>
      </c>
      <c r="C11" s="14" t="s">
        <v>24</v>
      </c>
      <c r="D11" s="15">
        <f>D12</f>
        <v>1409.29763</v>
      </c>
      <c r="E11" s="15">
        <f aca="true" t="shared" si="0" ref="E11:G13">E12</f>
        <v>0</v>
      </c>
      <c r="F11" s="15">
        <f t="shared" si="0"/>
        <v>1409.29763</v>
      </c>
      <c r="G11" s="15">
        <f t="shared" si="0"/>
        <v>0</v>
      </c>
    </row>
    <row r="12" spans="1:7" ht="18.75" customHeight="1">
      <c r="A12" s="12"/>
      <c r="B12" s="16" t="s">
        <v>0</v>
      </c>
      <c r="C12" s="17" t="s">
        <v>229</v>
      </c>
      <c r="D12" s="18">
        <f>D13</f>
        <v>1409.29763</v>
      </c>
      <c r="E12" s="18">
        <f t="shared" si="0"/>
        <v>0</v>
      </c>
      <c r="F12" s="18">
        <f t="shared" si="0"/>
        <v>1409.29763</v>
      </c>
      <c r="G12" s="18">
        <f t="shared" si="0"/>
        <v>0</v>
      </c>
    </row>
    <row r="13" spans="1:7" ht="32.25" customHeight="1">
      <c r="A13" s="12"/>
      <c r="B13" s="16" t="s">
        <v>263</v>
      </c>
      <c r="C13" s="17" t="s">
        <v>264</v>
      </c>
      <c r="D13" s="18">
        <f>D14</f>
        <v>1409.29763</v>
      </c>
      <c r="E13" s="18">
        <f t="shared" si="0"/>
        <v>0</v>
      </c>
      <c r="F13" s="18">
        <f t="shared" si="0"/>
        <v>1409.29763</v>
      </c>
      <c r="G13" s="18">
        <f t="shared" si="0"/>
        <v>0</v>
      </c>
    </row>
    <row r="14" spans="1:7" ht="37.5" customHeight="1">
      <c r="A14" s="12"/>
      <c r="B14" s="16" t="s">
        <v>249</v>
      </c>
      <c r="C14" s="17" t="s">
        <v>265</v>
      </c>
      <c r="D14" s="18">
        <v>1409.29763</v>
      </c>
      <c r="E14" s="18">
        <v>0</v>
      </c>
      <c r="F14" s="18">
        <v>1409.29763</v>
      </c>
      <c r="G14" s="18">
        <v>0</v>
      </c>
    </row>
    <row r="15" spans="1:7" ht="50.25" customHeight="1">
      <c r="A15" s="12"/>
      <c r="B15" s="13" t="s">
        <v>25</v>
      </c>
      <c r="C15" s="14" t="s">
        <v>26</v>
      </c>
      <c r="D15" s="15">
        <f>D16</f>
        <v>1049.25667</v>
      </c>
      <c r="E15" s="15">
        <f aca="true" t="shared" si="1" ref="E15:G16">E16</f>
        <v>0</v>
      </c>
      <c r="F15" s="15">
        <f t="shared" si="1"/>
        <v>1049.25667</v>
      </c>
      <c r="G15" s="15">
        <f t="shared" si="1"/>
        <v>0</v>
      </c>
    </row>
    <row r="16" spans="1:7" ht="28.5" customHeight="1">
      <c r="A16" s="12"/>
      <c r="B16" s="16" t="s">
        <v>0</v>
      </c>
      <c r="C16" s="17" t="s">
        <v>230</v>
      </c>
      <c r="D16" s="18">
        <f>D17</f>
        <v>1049.25667</v>
      </c>
      <c r="E16" s="18">
        <f t="shared" si="1"/>
        <v>0</v>
      </c>
      <c r="F16" s="18">
        <f t="shared" si="1"/>
        <v>1049.25667</v>
      </c>
      <c r="G16" s="18">
        <f t="shared" si="1"/>
        <v>0</v>
      </c>
    </row>
    <row r="17" spans="1:7" ht="32.25" customHeight="1">
      <c r="A17" s="12"/>
      <c r="B17" s="16" t="s">
        <v>263</v>
      </c>
      <c r="C17" s="17" t="s">
        <v>266</v>
      </c>
      <c r="D17" s="18">
        <f>D18+D19+D20</f>
        <v>1049.25667</v>
      </c>
      <c r="E17" s="18">
        <f>E18+E19+E20</f>
        <v>0</v>
      </c>
      <c r="F17" s="18">
        <f>F18+F19+F20</f>
        <v>1049.25667</v>
      </c>
      <c r="G17" s="18">
        <f>G18+G19+G20</f>
        <v>0</v>
      </c>
    </row>
    <row r="18" spans="1:7" ht="35.25" customHeight="1">
      <c r="A18" s="12"/>
      <c r="B18" s="16" t="s">
        <v>249</v>
      </c>
      <c r="C18" s="17" t="s">
        <v>267</v>
      </c>
      <c r="D18" s="18">
        <v>1031.15556</v>
      </c>
      <c r="E18" s="18">
        <v>0</v>
      </c>
      <c r="F18" s="18">
        <v>1031.15556</v>
      </c>
      <c r="G18" s="18">
        <v>0</v>
      </c>
    </row>
    <row r="19" spans="1:7" ht="36.75" customHeight="1">
      <c r="A19" s="12"/>
      <c r="B19" s="26" t="s">
        <v>256</v>
      </c>
      <c r="C19" s="17" t="s">
        <v>268</v>
      </c>
      <c r="D19" s="18">
        <v>13.63868</v>
      </c>
      <c r="E19" s="18">
        <v>0</v>
      </c>
      <c r="F19" s="18">
        <v>13.63868</v>
      </c>
      <c r="G19" s="18">
        <v>0</v>
      </c>
    </row>
    <row r="20" spans="1:7" ht="22.5" customHeight="1">
      <c r="A20" s="12"/>
      <c r="B20" s="16" t="s">
        <v>257</v>
      </c>
      <c r="C20" s="17" t="s">
        <v>269</v>
      </c>
      <c r="D20" s="18">
        <v>4.46243</v>
      </c>
      <c r="E20" s="18">
        <v>0</v>
      </c>
      <c r="F20" s="18">
        <v>4.46243</v>
      </c>
      <c r="G20" s="18">
        <v>0</v>
      </c>
    </row>
    <row r="21" spans="1:7" ht="48.75" customHeight="1">
      <c r="A21" s="12"/>
      <c r="B21" s="13" t="s">
        <v>27</v>
      </c>
      <c r="C21" s="14" t="s">
        <v>28</v>
      </c>
      <c r="D21" s="19">
        <f>D25+D22</f>
        <v>11690.776020000001</v>
      </c>
      <c r="E21" s="19">
        <f>E25+E22</f>
        <v>0</v>
      </c>
      <c r="F21" s="19">
        <f>F25+F22</f>
        <v>11646.839660000001</v>
      </c>
      <c r="G21" s="19">
        <f>G25+G22</f>
        <v>0</v>
      </c>
    </row>
    <row r="22" spans="1:7" ht="48.75" customHeight="1">
      <c r="A22" s="12"/>
      <c r="B22" s="26" t="s">
        <v>102</v>
      </c>
      <c r="C22" s="23" t="s">
        <v>285</v>
      </c>
      <c r="D22" s="20">
        <f>D23</f>
        <v>8</v>
      </c>
      <c r="E22" s="20">
        <f aca="true" t="shared" si="2" ref="E22:G23">E23</f>
        <v>0</v>
      </c>
      <c r="F22" s="20">
        <f t="shared" si="2"/>
        <v>8</v>
      </c>
      <c r="G22" s="20">
        <f t="shared" si="2"/>
        <v>0</v>
      </c>
    </row>
    <row r="23" spans="1:7" ht="48.75" customHeight="1">
      <c r="A23" s="12"/>
      <c r="B23" s="16" t="s">
        <v>263</v>
      </c>
      <c r="C23" s="23" t="s">
        <v>286</v>
      </c>
      <c r="D23" s="20">
        <f>D24</f>
        <v>8</v>
      </c>
      <c r="E23" s="20">
        <f t="shared" si="2"/>
        <v>0</v>
      </c>
      <c r="F23" s="20">
        <f t="shared" si="2"/>
        <v>8</v>
      </c>
      <c r="G23" s="20">
        <f t="shared" si="2"/>
        <v>0</v>
      </c>
    </row>
    <row r="24" spans="1:7" ht="48.75" customHeight="1">
      <c r="A24" s="12"/>
      <c r="B24" s="26" t="s">
        <v>256</v>
      </c>
      <c r="C24" s="23" t="s">
        <v>287</v>
      </c>
      <c r="D24" s="20">
        <v>8</v>
      </c>
      <c r="E24" s="20">
        <v>0</v>
      </c>
      <c r="F24" s="20">
        <v>8</v>
      </c>
      <c r="G24" s="20">
        <v>0</v>
      </c>
    </row>
    <row r="25" spans="1:7" ht="55.5" customHeight="1">
      <c r="A25" s="12"/>
      <c r="B25" s="16" t="s">
        <v>16</v>
      </c>
      <c r="C25" s="17" t="s">
        <v>231</v>
      </c>
      <c r="D25" s="20">
        <f>D26</f>
        <v>11682.776020000001</v>
      </c>
      <c r="E25" s="20">
        <f>E26</f>
        <v>0</v>
      </c>
      <c r="F25" s="20">
        <f>F26</f>
        <v>11638.839660000001</v>
      </c>
      <c r="G25" s="20">
        <f>G26</f>
        <v>0</v>
      </c>
    </row>
    <row r="26" spans="1:7" ht="45" customHeight="1">
      <c r="A26" s="12"/>
      <c r="B26" s="16" t="s">
        <v>263</v>
      </c>
      <c r="C26" s="17" t="s">
        <v>196</v>
      </c>
      <c r="D26" s="20">
        <f>D27+D28+D29</f>
        <v>11682.776020000001</v>
      </c>
      <c r="E26" s="20">
        <f>E27+E28+E29</f>
        <v>0</v>
      </c>
      <c r="F26" s="20">
        <f>F27+F28+F29</f>
        <v>11638.839660000001</v>
      </c>
      <c r="G26" s="20">
        <f>G27+G28+G29</f>
        <v>0</v>
      </c>
    </row>
    <row r="27" spans="1:7" ht="35.25" customHeight="1">
      <c r="A27" s="12"/>
      <c r="B27" s="16" t="s">
        <v>249</v>
      </c>
      <c r="C27" s="17" t="s">
        <v>197</v>
      </c>
      <c r="D27" s="21">
        <v>10579.51013</v>
      </c>
      <c r="E27" s="21">
        <v>0</v>
      </c>
      <c r="F27" s="21">
        <v>10579.51013</v>
      </c>
      <c r="G27" s="21">
        <v>0</v>
      </c>
    </row>
    <row r="28" spans="1:7" ht="38.25" customHeight="1">
      <c r="A28" s="12"/>
      <c r="B28" s="26" t="s">
        <v>256</v>
      </c>
      <c r="C28" s="17" t="s">
        <v>198</v>
      </c>
      <c r="D28" s="21">
        <v>1073.69312</v>
      </c>
      <c r="E28" s="21">
        <v>0</v>
      </c>
      <c r="F28" s="21">
        <v>1029.75676</v>
      </c>
      <c r="G28" s="21">
        <v>0</v>
      </c>
    </row>
    <row r="29" spans="1:7" ht="24.75" customHeight="1">
      <c r="A29" s="12"/>
      <c r="B29" s="16" t="s">
        <v>257</v>
      </c>
      <c r="C29" s="17" t="s">
        <v>199</v>
      </c>
      <c r="D29" s="21">
        <v>29.57277</v>
      </c>
      <c r="E29" s="21">
        <v>0</v>
      </c>
      <c r="F29" s="21">
        <v>29.57277</v>
      </c>
      <c r="G29" s="21">
        <v>0</v>
      </c>
    </row>
    <row r="30" spans="1:7" ht="53.25" customHeight="1">
      <c r="A30" s="12"/>
      <c r="B30" s="13" t="s">
        <v>78</v>
      </c>
      <c r="C30" s="31" t="s">
        <v>9</v>
      </c>
      <c r="D30" s="15">
        <f>D31</f>
        <v>600</v>
      </c>
      <c r="E30" s="15">
        <f aca="true" t="shared" si="3" ref="E30:G31">E31</f>
        <v>0</v>
      </c>
      <c r="F30" s="15">
        <f t="shared" si="3"/>
        <v>571.0643</v>
      </c>
      <c r="G30" s="15">
        <f t="shared" si="3"/>
        <v>0</v>
      </c>
    </row>
    <row r="31" spans="1:7" ht="28.5" customHeight="1">
      <c r="A31" s="12"/>
      <c r="B31" s="16" t="s">
        <v>0</v>
      </c>
      <c r="C31" s="17" t="s">
        <v>232</v>
      </c>
      <c r="D31" s="18">
        <f>D32</f>
        <v>600</v>
      </c>
      <c r="E31" s="18">
        <f t="shared" si="3"/>
        <v>0</v>
      </c>
      <c r="F31" s="18">
        <f t="shared" si="3"/>
        <v>571.0643</v>
      </c>
      <c r="G31" s="18">
        <f t="shared" si="3"/>
        <v>0</v>
      </c>
    </row>
    <row r="32" spans="1:7" ht="33" customHeight="1">
      <c r="A32" s="12"/>
      <c r="B32" s="16" t="s">
        <v>263</v>
      </c>
      <c r="C32" s="17" t="s">
        <v>200</v>
      </c>
      <c r="D32" s="18">
        <f>D33+D34</f>
        <v>600</v>
      </c>
      <c r="E32" s="18">
        <f>E33+E34</f>
        <v>0</v>
      </c>
      <c r="F32" s="18">
        <f>F33+F34</f>
        <v>571.0643</v>
      </c>
      <c r="G32" s="18">
        <f>G33+G34</f>
        <v>0</v>
      </c>
    </row>
    <row r="33" spans="1:7" ht="30.75" customHeight="1">
      <c r="A33" s="12"/>
      <c r="B33" s="16" t="s">
        <v>249</v>
      </c>
      <c r="C33" s="17" t="s">
        <v>201</v>
      </c>
      <c r="D33" s="18">
        <v>557.06703</v>
      </c>
      <c r="E33" s="18">
        <v>0</v>
      </c>
      <c r="F33" s="18">
        <v>557.06703</v>
      </c>
      <c r="G33" s="18">
        <v>0</v>
      </c>
    </row>
    <row r="34" spans="1:7" ht="32.25" customHeight="1">
      <c r="A34" s="12"/>
      <c r="B34" s="26" t="s">
        <v>256</v>
      </c>
      <c r="C34" s="17" t="s">
        <v>202</v>
      </c>
      <c r="D34" s="18">
        <v>42.93297</v>
      </c>
      <c r="E34" s="18">
        <v>0</v>
      </c>
      <c r="F34" s="18">
        <v>13.99727</v>
      </c>
      <c r="G34" s="18">
        <v>0</v>
      </c>
    </row>
    <row r="35" spans="1:7" ht="17.25" customHeight="1">
      <c r="A35" s="12"/>
      <c r="B35" s="13" t="s">
        <v>30</v>
      </c>
      <c r="C35" s="14" t="s">
        <v>31</v>
      </c>
      <c r="D35" s="25">
        <f>D36+D39+D44+D50+D56+D53</f>
        <v>14584.00456</v>
      </c>
      <c r="E35" s="25">
        <f>E36+E39+E44+E50+E56+E53</f>
        <v>330.67</v>
      </c>
      <c r="F35" s="25">
        <f>F36+F39+F44+F50+F56+F53</f>
        <v>14442.18499</v>
      </c>
      <c r="G35" s="25">
        <f>G36+G39+G44+G50+G56+G53</f>
        <v>326.505</v>
      </c>
    </row>
    <row r="36" spans="1:7" ht="35.25" customHeight="1">
      <c r="A36" s="12"/>
      <c r="B36" s="26" t="s">
        <v>102</v>
      </c>
      <c r="C36" s="23" t="s">
        <v>239</v>
      </c>
      <c r="D36" s="21">
        <f>D37</f>
        <v>30</v>
      </c>
      <c r="E36" s="21">
        <f aca="true" t="shared" si="4" ref="E36:G37">E37</f>
        <v>0</v>
      </c>
      <c r="F36" s="21">
        <f t="shared" si="4"/>
        <v>30</v>
      </c>
      <c r="G36" s="21">
        <f t="shared" si="4"/>
        <v>0</v>
      </c>
    </row>
    <row r="37" spans="1:7" ht="52.5" customHeight="1">
      <c r="A37" s="12"/>
      <c r="B37" s="28" t="s">
        <v>208</v>
      </c>
      <c r="C37" s="23" t="s">
        <v>207</v>
      </c>
      <c r="D37" s="21">
        <f>D38</f>
        <v>30</v>
      </c>
      <c r="E37" s="21">
        <f t="shared" si="4"/>
        <v>0</v>
      </c>
      <c r="F37" s="21">
        <f t="shared" si="4"/>
        <v>30</v>
      </c>
      <c r="G37" s="21">
        <f t="shared" si="4"/>
        <v>0</v>
      </c>
    </row>
    <row r="38" spans="1:7" ht="25.5" customHeight="1">
      <c r="A38" s="12"/>
      <c r="B38" s="28" t="s">
        <v>248</v>
      </c>
      <c r="C38" s="23" t="s">
        <v>209</v>
      </c>
      <c r="D38" s="21">
        <v>30</v>
      </c>
      <c r="E38" s="21">
        <v>0</v>
      </c>
      <c r="F38" s="21">
        <v>30</v>
      </c>
      <c r="G38" s="21">
        <v>0</v>
      </c>
    </row>
    <row r="39" spans="1:7" ht="80.25" customHeight="1">
      <c r="A39" s="12"/>
      <c r="B39" s="80" t="s">
        <v>236</v>
      </c>
      <c r="C39" s="27" t="s">
        <v>237</v>
      </c>
      <c r="D39" s="21">
        <f>D40+D42</f>
        <v>3457.77661</v>
      </c>
      <c r="E39" s="21">
        <f>E40+E42</f>
        <v>102.67</v>
      </c>
      <c r="F39" s="21">
        <f>F40+F42</f>
        <v>3453.56961</v>
      </c>
      <c r="G39" s="21">
        <f>G40+G42</f>
        <v>98.505</v>
      </c>
    </row>
    <row r="40" spans="1:7" ht="57" customHeight="1">
      <c r="A40" s="12"/>
      <c r="B40" s="28" t="s">
        <v>208</v>
      </c>
      <c r="C40" s="27" t="s">
        <v>210</v>
      </c>
      <c r="D40" s="21">
        <f>D41</f>
        <v>3354.06961</v>
      </c>
      <c r="E40" s="21">
        <f>E41</f>
        <v>0</v>
      </c>
      <c r="F40" s="21">
        <f>F41</f>
        <v>3354.06961</v>
      </c>
      <c r="G40" s="21">
        <f>G41</f>
        <v>0</v>
      </c>
    </row>
    <row r="41" spans="1:7" ht="17.25" customHeight="1">
      <c r="A41" s="12"/>
      <c r="B41" s="28" t="s">
        <v>248</v>
      </c>
      <c r="C41" s="27" t="s">
        <v>211</v>
      </c>
      <c r="D41" s="21">
        <v>3354.06961</v>
      </c>
      <c r="E41" s="21">
        <v>0</v>
      </c>
      <c r="F41" s="21">
        <v>3354.06961</v>
      </c>
      <c r="G41" s="21">
        <v>0</v>
      </c>
    </row>
    <row r="42" spans="1:7" ht="45.75" customHeight="1">
      <c r="A42" s="12"/>
      <c r="B42" s="28" t="s">
        <v>425</v>
      </c>
      <c r="C42" s="27" t="s">
        <v>423</v>
      </c>
      <c r="D42" s="21">
        <f>D43</f>
        <v>103.707</v>
      </c>
      <c r="E42" s="21">
        <f>E43</f>
        <v>102.67</v>
      </c>
      <c r="F42" s="21">
        <f>F43</f>
        <v>99.5</v>
      </c>
      <c r="G42" s="21">
        <f>G43</f>
        <v>98.505</v>
      </c>
    </row>
    <row r="43" spans="1:7" ht="17.25" customHeight="1">
      <c r="A43" s="12"/>
      <c r="B43" s="28" t="s">
        <v>248</v>
      </c>
      <c r="C43" s="27" t="s">
        <v>424</v>
      </c>
      <c r="D43" s="21">
        <v>103.707</v>
      </c>
      <c r="E43" s="21">
        <v>102.67</v>
      </c>
      <c r="F43" s="21">
        <v>99.5</v>
      </c>
      <c r="G43" s="21">
        <v>98.505</v>
      </c>
    </row>
    <row r="44" spans="1:7" ht="54" customHeight="1">
      <c r="A44" s="12"/>
      <c r="B44" s="16" t="s">
        <v>16</v>
      </c>
      <c r="C44" s="27" t="s">
        <v>288</v>
      </c>
      <c r="D44" s="21">
        <f>D47+D45</f>
        <v>523.0421699999999</v>
      </c>
      <c r="E44" s="21">
        <f>E47+E46</f>
        <v>228</v>
      </c>
      <c r="F44" s="21">
        <f>F47+F46</f>
        <v>523.0421699999999</v>
      </c>
      <c r="G44" s="21">
        <f>G47+G46</f>
        <v>228</v>
      </c>
    </row>
    <row r="45" spans="1:7" ht="30.75" customHeight="1">
      <c r="A45" s="12"/>
      <c r="B45" s="16" t="s">
        <v>205</v>
      </c>
      <c r="C45" s="27" t="s">
        <v>362</v>
      </c>
      <c r="D45" s="21">
        <f>D46</f>
        <v>295.04217</v>
      </c>
      <c r="E45" s="21">
        <f>E46</f>
        <v>0</v>
      </c>
      <c r="F45" s="21">
        <f>F46</f>
        <v>295.04217</v>
      </c>
      <c r="G45" s="21">
        <f>G46</f>
        <v>0</v>
      </c>
    </row>
    <row r="46" spans="1:7" ht="33" customHeight="1">
      <c r="A46" s="12"/>
      <c r="B46" s="26" t="s">
        <v>256</v>
      </c>
      <c r="C46" s="27" t="s">
        <v>363</v>
      </c>
      <c r="D46" s="21">
        <v>295.04217</v>
      </c>
      <c r="E46" s="21">
        <v>0</v>
      </c>
      <c r="F46" s="21">
        <v>295.04217</v>
      </c>
      <c r="G46" s="21">
        <v>0</v>
      </c>
    </row>
    <row r="47" spans="1:7" ht="45" customHeight="1">
      <c r="A47" s="12"/>
      <c r="B47" s="26" t="s">
        <v>340</v>
      </c>
      <c r="C47" s="27" t="s">
        <v>289</v>
      </c>
      <c r="D47" s="21">
        <f>D48+D49</f>
        <v>228</v>
      </c>
      <c r="E47" s="21">
        <f>E48+E49</f>
        <v>228</v>
      </c>
      <c r="F47" s="21">
        <f>F48+F49</f>
        <v>228</v>
      </c>
      <c r="G47" s="21">
        <f>G48+G49</f>
        <v>228</v>
      </c>
    </row>
    <row r="48" spans="1:7" ht="17.25" customHeight="1">
      <c r="A48" s="12"/>
      <c r="B48" s="16" t="s">
        <v>249</v>
      </c>
      <c r="C48" s="27" t="s">
        <v>290</v>
      </c>
      <c r="D48" s="21">
        <v>68.4</v>
      </c>
      <c r="E48" s="21">
        <v>68.4</v>
      </c>
      <c r="F48" s="21">
        <v>68.4</v>
      </c>
      <c r="G48" s="21">
        <v>68.4</v>
      </c>
    </row>
    <row r="49" spans="1:7" ht="17.25" customHeight="1">
      <c r="A49" s="12"/>
      <c r="B49" s="26" t="s">
        <v>256</v>
      </c>
      <c r="C49" s="27" t="s">
        <v>291</v>
      </c>
      <c r="D49" s="21">
        <v>159.6</v>
      </c>
      <c r="E49" s="21">
        <v>159.6</v>
      </c>
      <c r="F49" s="21">
        <v>159.6</v>
      </c>
      <c r="G49" s="21">
        <v>159.6</v>
      </c>
    </row>
    <row r="50" spans="1:7" ht="62.25">
      <c r="A50" s="12"/>
      <c r="B50" s="26" t="s">
        <v>255</v>
      </c>
      <c r="C50" s="27" t="s">
        <v>238</v>
      </c>
      <c r="D50" s="18">
        <f>D51</f>
        <v>7586.68562</v>
      </c>
      <c r="E50" s="18">
        <f aca="true" t="shared" si="5" ref="E50:G51">E51</f>
        <v>0</v>
      </c>
      <c r="F50" s="18">
        <f t="shared" si="5"/>
        <v>7516.68562</v>
      </c>
      <c r="G50" s="18">
        <f t="shared" si="5"/>
        <v>0</v>
      </c>
    </row>
    <row r="51" spans="1:7" ht="46.5">
      <c r="A51" s="12"/>
      <c r="B51" s="28" t="s">
        <v>208</v>
      </c>
      <c r="C51" s="27" t="s">
        <v>213</v>
      </c>
      <c r="D51" s="18">
        <f>D52</f>
        <v>7586.68562</v>
      </c>
      <c r="E51" s="18">
        <f t="shared" si="5"/>
        <v>0</v>
      </c>
      <c r="F51" s="18">
        <f t="shared" si="5"/>
        <v>7516.68562</v>
      </c>
      <c r="G51" s="18">
        <f t="shared" si="5"/>
        <v>0</v>
      </c>
    </row>
    <row r="52" spans="1:7" ht="15">
      <c r="A52" s="12"/>
      <c r="B52" s="28" t="s">
        <v>248</v>
      </c>
      <c r="C52" s="27" t="s">
        <v>214</v>
      </c>
      <c r="D52" s="18">
        <v>7586.68562</v>
      </c>
      <c r="E52" s="18">
        <v>0</v>
      </c>
      <c r="F52" s="18">
        <v>7516.68562</v>
      </c>
      <c r="G52" s="18">
        <v>0</v>
      </c>
    </row>
    <row r="53" spans="1:7" ht="46.5">
      <c r="A53" s="12"/>
      <c r="B53" s="26" t="s">
        <v>473</v>
      </c>
      <c r="C53" s="27" t="s">
        <v>460</v>
      </c>
      <c r="D53" s="18">
        <f>D54</f>
        <v>90</v>
      </c>
      <c r="E53" s="18">
        <f aca="true" t="shared" si="6" ref="E53:G54">E54</f>
        <v>0</v>
      </c>
      <c r="F53" s="18">
        <f t="shared" si="6"/>
        <v>90</v>
      </c>
      <c r="G53" s="18">
        <f t="shared" si="6"/>
        <v>0</v>
      </c>
    </row>
    <row r="54" spans="1:7" ht="15">
      <c r="A54" s="12"/>
      <c r="B54" s="26" t="s">
        <v>205</v>
      </c>
      <c r="C54" s="27" t="s">
        <v>461</v>
      </c>
      <c r="D54" s="18">
        <f>D55</f>
        <v>90</v>
      </c>
      <c r="E54" s="18">
        <f t="shared" si="6"/>
        <v>0</v>
      </c>
      <c r="F54" s="18">
        <f t="shared" si="6"/>
        <v>90</v>
      </c>
      <c r="G54" s="18">
        <f t="shared" si="6"/>
        <v>0</v>
      </c>
    </row>
    <row r="55" spans="1:7" ht="30.75">
      <c r="A55" s="12"/>
      <c r="B55" s="26" t="s">
        <v>256</v>
      </c>
      <c r="C55" s="27" t="s">
        <v>462</v>
      </c>
      <c r="D55" s="18">
        <v>90</v>
      </c>
      <c r="E55" s="18">
        <v>0</v>
      </c>
      <c r="F55" s="18">
        <v>90</v>
      </c>
      <c r="G55" s="18">
        <v>0</v>
      </c>
    </row>
    <row r="56" spans="1:7" ht="18.75" customHeight="1">
      <c r="A56" s="12"/>
      <c r="B56" s="26" t="s">
        <v>0</v>
      </c>
      <c r="C56" s="27" t="s">
        <v>235</v>
      </c>
      <c r="D56" s="18">
        <f>D57+D59</f>
        <v>2896.50016</v>
      </c>
      <c r="E56" s="18">
        <f>E57+E59</f>
        <v>0</v>
      </c>
      <c r="F56" s="18">
        <f>F57+F59</f>
        <v>2828.8875900000003</v>
      </c>
      <c r="G56" s="18">
        <f>G57+G59</f>
        <v>0</v>
      </c>
    </row>
    <row r="57" spans="1:7" ht="18.75" customHeight="1">
      <c r="A57" s="12"/>
      <c r="B57" s="26" t="s">
        <v>205</v>
      </c>
      <c r="C57" s="27" t="s">
        <v>215</v>
      </c>
      <c r="D57" s="18">
        <f>D58</f>
        <v>891.835</v>
      </c>
      <c r="E57" s="18">
        <f>E58</f>
        <v>0</v>
      </c>
      <c r="F57" s="18">
        <f>F58</f>
        <v>891.835</v>
      </c>
      <c r="G57" s="18">
        <f>G58</f>
        <v>0</v>
      </c>
    </row>
    <row r="58" spans="1:7" ht="38.25" customHeight="1">
      <c r="A58" s="12"/>
      <c r="B58" s="26" t="s">
        <v>256</v>
      </c>
      <c r="C58" s="27" t="s">
        <v>217</v>
      </c>
      <c r="D58" s="18">
        <v>891.835</v>
      </c>
      <c r="E58" s="18">
        <v>0</v>
      </c>
      <c r="F58" s="18">
        <v>891.835</v>
      </c>
      <c r="G58" s="18">
        <v>0</v>
      </c>
    </row>
    <row r="59" spans="1:7" ht="48" customHeight="1">
      <c r="A59" s="12"/>
      <c r="B59" s="28" t="s">
        <v>208</v>
      </c>
      <c r="C59" s="27" t="s">
        <v>216</v>
      </c>
      <c r="D59" s="18">
        <f>D60+D61</f>
        <v>2004.66516</v>
      </c>
      <c r="E59" s="18">
        <f>E60+E61</f>
        <v>0</v>
      </c>
      <c r="F59" s="18">
        <f>F60+F61</f>
        <v>1937.05259</v>
      </c>
      <c r="G59" s="18">
        <f>G60+G61</f>
        <v>0</v>
      </c>
    </row>
    <row r="60" spans="1:7" ht="28.5" customHeight="1">
      <c r="A60" s="12"/>
      <c r="B60" s="28" t="s">
        <v>248</v>
      </c>
      <c r="C60" s="27" t="s">
        <v>218</v>
      </c>
      <c r="D60" s="18">
        <v>1380.07236</v>
      </c>
      <c r="E60" s="18">
        <v>0</v>
      </c>
      <c r="F60" s="18">
        <v>1378.73089</v>
      </c>
      <c r="G60" s="18">
        <v>0</v>
      </c>
    </row>
    <row r="61" spans="1:7" ht="28.5" customHeight="1">
      <c r="A61" s="12"/>
      <c r="B61" s="28" t="s">
        <v>273</v>
      </c>
      <c r="C61" s="27" t="s">
        <v>219</v>
      </c>
      <c r="D61" s="18">
        <v>624.5928</v>
      </c>
      <c r="E61" s="18">
        <v>0</v>
      </c>
      <c r="F61" s="18">
        <v>558.3217</v>
      </c>
      <c r="G61" s="18">
        <v>0</v>
      </c>
    </row>
    <row r="62" spans="1:7" ht="39.75" customHeight="1">
      <c r="A62" s="29"/>
      <c r="B62" s="30" t="s">
        <v>36</v>
      </c>
      <c r="C62" s="31" t="s">
        <v>37</v>
      </c>
      <c r="D62" s="32">
        <f>D63</f>
        <v>1533.37476</v>
      </c>
      <c r="E62" s="32">
        <f aca="true" t="shared" si="7" ref="E62:G63">E63</f>
        <v>0</v>
      </c>
      <c r="F62" s="32">
        <f t="shared" si="7"/>
        <v>1533.37476</v>
      </c>
      <c r="G62" s="32">
        <f t="shared" si="7"/>
        <v>0</v>
      </c>
    </row>
    <row r="63" spans="1:7" ht="64.5" customHeight="1">
      <c r="A63" s="29"/>
      <c r="B63" s="16" t="s">
        <v>472</v>
      </c>
      <c r="C63" s="17" t="s">
        <v>179</v>
      </c>
      <c r="D63" s="33">
        <f>D64</f>
        <v>1533.37476</v>
      </c>
      <c r="E63" s="33">
        <f t="shared" si="7"/>
        <v>0</v>
      </c>
      <c r="F63" s="33">
        <f t="shared" si="7"/>
        <v>1533.37476</v>
      </c>
      <c r="G63" s="33">
        <f t="shared" si="7"/>
        <v>0</v>
      </c>
    </row>
    <row r="64" spans="1:7" ht="40.5" customHeight="1">
      <c r="A64" s="29"/>
      <c r="B64" s="16" t="s">
        <v>221</v>
      </c>
      <c r="C64" s="17" t="s">
        <v>220</v>
      </c>
      <c r="D64" s="33">
        <f>D65+D66+D67</f>
        <v>1533.37476</v>
      </c>
      <c r="E64" s="33">
        <f>E65+E66+E67</f>
        <v>0</v>
      </c>
      <c r="F64" s="33">
        <f>F65+F66+F67</f>
        <v>1533.37476</v>
      </c>
      <c r="G64" s="33">
        <f>G65+G66+G67</f>
        <v>0</v>
      </c>
    </row>
    <row r="65" spans="1:7" ht="29.25" customHeight="1">
      <c r="A65" s="29"/>
      <c r="B65" s="26" t="s">
        <v>258</v>
      </c>
      <c r="C65" s="17" t="s">
        <v>222</v>
      </c>
      <c r="D65" s="33">
        <v>1427.03713</v>
      </c>
      <c r="E65" s="33">
        <v>0</v>
      </c>
      <c r="F65" s="33">
        <v>1427.03713</v>
      </c>
      <c r="G65" s="33">
        <v>0</v>
      </c>
    </row>
    <row r="66" spans="1:7" ht="33.75" customHeight="1">
      <c r="A66" s="29"/>
      <c r="B66" s="26" t="s">
        <v>256</v>
      </c>
      <c r="C66" s="17" t="s">
        <v>223</v>
      </c>
      <c r="D66" s="33">
        <v>103.00732</v>
      </c>
      <c r="E66" s="33">
        <v>0</v>
      </c>
      <c r="F66" s="33">
        <v>103.00732</v>
      </c>
      <c r="G66" s="33">
        <v>0</v>
      </c>
    </row>
    <row r="67" spans="1:7" ht="25.5" customHeight="1">
      <c r="A67" s="29"/>
      <c r="B67" s="16" t="s">
        <v>257</v>
      </c>
      <c r="C67" s="17" t="s">
        <v>224</v>
      </c>
      <c r="D67" s="33">
        <v>3.33031</v>
      </c>
      <c r="E67" s="33">
        <v>0</v>
      </c>
      <c r="F67" s="33">
        <v>3.33031</v>
      </c>
      <c r="G67" s="33">
        <v>0</v>
      </c>
    </row>
    <row r="68" spans="1:7" ht="34.5" customHeight="1">
      <c r="A68" s="29"/>
      <c r="B68" s="13" t="s">
        <v>38</v>
      </c>
      <c r="C68" s="31" t="s">
        <v>39</v>
      </c>
      <c r="D68" s="34">
        <f>D69+D72+D75+D78</f>
        <v>817.04524</v>
      </c>
      <c r="E68" s="34">
        <f>E69+E72+E75+E78</f>
        <v>590</v>
      </c>
      <c r="F68" s="34">
        <f>F69+F72+F75+F78</f>
        <v>817.04524</v>
      </c>
      <c r="G68" s="34">
        <f>G69+G72+G75+G78</f>
        <v>590</v>
      </c>
    </row>
    <row r="69" spans="1:7" ht="61.5" customHeight="1">
      <c r="A69" s="29"/>
      <c r="B69" s="16" t="s">
        <v>61</v>
      </c>
      <c r="C69" s="17" t="s">
        <v>240</v>
      </c>
      <c r="D69" s="33">
        <f>D70</f>
        <v>23</v>
      </c>
      <c r="E69" s="33">
        <f aca="true" t="shared" si="8" ref="E69:G70">E70</f>
        <v>0</v>
      </c>
      <c r="F69" s="33">
        <f t="shared" si="8"/>
        <v>23</v>
      </c>
      <c r="G69" s="33">
        <f t="shared" si="8"/>
        <v>0</v>
      </c>
    </row>
    <row r="70" spans="1:7" ht="28.5" customHeight="1">
      <c r="A70" s="29"/>
      <c r="B70" s="16" t="s">
        <v>205</v>
      </c>
      <c r="C70" s="17" t="s">
        <v>157</v>
      </c>
      <c r="D70" s="33">
        <f>D71</f>
        <v>23</v>
      </c>
      <c r="E70" s="33">
        <f t="shared" si="8"/>
        <v>0</v>
      </c>
      <c r="F70" s="33">
        <f t="shared" si="8"/>
        <v>23</v>
      </c>
      <c r="G70" s="33">
        <f t="shared" si="8"/>
        <v>0</v>
      </c>
    </row>
    <row r="71" spans="1:7" ht="32.25" customHeight="1">
      <c r="A71" s="29"/>
      <c r="B71" s="26" t="s">
        <v>256</v>
      </c>
      <c r="C71" s="17" t="s">
        <v>158</v>
      </c>
      <c r="D71" s="33">
        <v>23</v>
      </c>
      <c r="E71" s="48">
        <v>0</v>
      </c>
      <c r="F71" s="48">
        <v>23</v>
      </c>
      <c r="G71" s="48">
        <v>0</v>
      </c>
    </row>
    <row r="72" spans="1:7" ht="57" customHeight="1">
      <c r="A72" s="29"/>
      <c r="B72" s="16" t="s">
        <v>195</v>
      </c>
      <c r="C72" s="17" t="s">
        <v>241</v>
      </c>
      <c r="D72" s="33">
        <f>D73</f>
        <v>160.04524</v>
      </c>
      <c r="E72" s="33">
        <f aca="true" t="shared" si="9" ref="E72:G73">E73</f>
        <v>0</v>
      </c>
      <c r="F72" s="33">
        <f t="shared" si="9"/>
        <v>160.04524</v>
      </c>
      <c r="G72" s="33">
        <f t="shared" si="9"/>
        <v>0</v>
      </c>
    </row>
    <row r="73" spans="1:7" ht="29.25" customHeight="1">
      <c r="A73" s="29"/>
      <c r="B73" s="16" t="s">
        <v>205</v>
      </c>
      <c r="C73" s="17" t="s">
        <v>159</v>
      </c>
      <c r="D73" s="33">
        <f>D74</f>
        <v>160.04524</v>
      </c>
      <c r="E73" s="33">
        <f t="shared" si="9"/>
        <v>0</v>
      </c>
      <c r="F73" s="33">
        <f t="shared" si="9"/>
        <v>160.04524</v>
      </c>
      <c r="G73" s="33">
        <f t="shared" si="9"/>
        <v>0</v>
      </c>
    </row>
    <row r="74" spans="1:7" ht="33.75" customHeight="1">
      <c r="A74" s="29"/>
      <c r="B74" s="26" t="s">
        <v>256</v>
      </c>
      <c r="C74" s="17" t="s">
        <v>160</v>
      </c>
      <c r="D74" s="33">
        <v>160.04524</v>
      </c>
      <c r="E74" s="33">
        <v>0</v>
      </c>
      <c r="F74" s="33">
        <v>160.04524</v>
      </c>
      <c r="G74" s="33">
        <v>0</v>
      </c>
    </row>
    <row r="75" spans="1:7" ht="67.5" customHeight="1">
      <c r="A75" s="29"/>
      <c r="B75" s="16" t="s">
        <v>261</v>
      </c>
      <c r="C75" s="17" t="s">
        <v>242</v>
      </c>
      <c r="D75" s="33">
        <f>D76</f>
        <v>44</v>
      </c>
      <c r="E75" s="33">
        <f aca="true" t="shared" si="10" ref="E75:G76">E76</f>
        <v>0</v>
      </c>
      <c r="F75" s="33">
        <f t="shared" si="10"/>
        <v>44</v>
      </c>
      <c r="G75" s="33">
        <f t="shared" si="10"/>
        <v>0</v>
      </c>
    </row>
    <row r="76" spans="1:7" ht="30" customHeight="1">
      <c r="A76" s="29"/>
      <c r="B76" s="16" t="s">
        <v>205</v>
      </c>
      <c r="C76" s="17" t="s">
        <v>161</v>
      </c>
      <c r="D76" s="33">
        <f>D77</f>
        <v>44</v>
      </c>
      <c r="E76" s="33">
        <f t="shared" si="10"/>
        <v>0</v>
      </c>
      <c r="F76" s="33">
        <f t="shared" si="10"/>
        <v>44</v>
      </c>
      <c r="G76" s="33">
        <f t="shared" si="10"/>
        <v>0</v>
      </c>
    </row>
    <row r="77" spans="1:7" ht="34.5" customHeight="1">
      <c r="A77" s="29"/>
      <c r="B77" s="26" t="s">
        <v>256</v>
      </c>
      <c r="C77" s="17" t="s">
        <v>162</v>
      </c>
      <c r="D77" s="33">
        <v>44</v>
      </c>
      <c r="E77" s="33">
        <v>0</v>
      </c>
      <c r="F77" s="33">
        <v>44</v>
      </c>
      <c r="G77" s="33">
        <v>0</v>
      </c>
    </row>
    <row r="78" spans="1:7" ht="61.5" customHeight="1">
      <c r="A78" s="29"/>
      <c r="B78" s="16" t="s">
        <v>16</v>
      </c>
      <c r="C78" s="17" t="s">
        <v>292</v>
      </c>
      <c r="D78" s="33">
        <f>D79</f>
        <v>590</v>
      </c>
      <c r="E78" s="33">
        <f>E79</f>
        <v>590</v>
      </c>
      <c r="F78" s="33">
        <f>F79</f>
        <v>590</v>
      </c>
      <c r="G78" s="33">
        <f>G79</f>
        <v>590</v>
      </c>
    </row>
    <row r="79" spans="1:7" ht="49.5" customHeight="1">
      <c r="A79" s="29"/>
      <c r="B79" s="26" t="s">
        <v>341</v>
      </c>
      <c r="C79" s="17" t="s">
        <v>315</v>
      </c>
      <c r="D79" s="33">
        <f>D80+D81</f>
        <v>590</v>
      </c>
      <c r="E79" s="33">
        <f>E80+E81</f>
        <v>590</v>
      </c>
      <c r="F79" s="33">
        <f>F80+F81</f>
        <v>590</v>
      </c>
      <c r="G79" s="33">
        <f>G80+G81</f>
        <v>590</v>
      </c>
    </row>
    <row r="80" spans="1:7" ht="34.5" customHeight="1">
      <c r="A80" s="29"/>
      <c r="B80" s="16" t="s">
        <v>249</v>
      </c>
      <c r="C80" s="17" t="s">
        <v>316</v>
      </c>
      <c r="D80" s="33">
        <v>377.07914</v>
      </c>
      <c r="E80" s="48">
        <v>377.07914</v>
      </c>
      <c r="F80" s="48">
        <v>377.07914</v>
      </c>
      <c r="G80" s="48">
        <v>377.07914</v>
      </c>
    </row>
    <row r="81" spans="1:7" ht="34.5" customHeight="1">
      <c r="A81" s="29"/>
      <c r="B81" s="26" t="s">
        <v>256</v>
      </c>
      <c r="C81" s="17" t="s">
        <v>317</v>
      </c>
      <c r="D81" s="33">
        <v>212.92086</v>
      </c>
      <c r="E81" s="48">
        <v>212.92086</v>
      </c>
      <c r="F81" s="48">
        <v>212.92086</v>
      </c>
      <c r="G81" s="48">
        <v>212.92086</v>
      </c>
    </row>
    <row r="82" spans="1:7" ht="19.5" customHeight="1">
      <c r="A82" s="12"/>
      <c r="B82" s="35" t="s">
        <v>40</v>
      </c>
      <c r="C82" s="31" t="s">
        <v>43</v>
      </c>
      <c r="D82" s="36">
        <f>D83</f>
        <v>9468.292</v>
      </c>
      <c r="E82" s="36">
        <f>E83</f>
        <v>9468.292</v>
      </c>
      <c r="F82" s="36">
        <f>F83</f>
        <v>8944.116</v>
      </c>
      <c r="G82" s="36">
        <f>G83</f>
        <v>8944.116</v>
      </c>
    </row>
    <row r="83" spans="1:7" ht="62.25" customHeight="1">
      <c r="A83" s="12"/>
      <c r="B83" s="16" t="s">
        <v>15</v>
      </c>
      <c r="C83" s="17" t="s">
        <v>243</v>
      </c>
      <c r="D83" s="37">
        <f>D86+D90+D84+D88</f>
        <v>9468.292</v>
      </c>
      <c r="E83" s="37">
        <f>E86+E90+E84+E88</f>
        <v>9468.292</v>
      </c>
      <c r="F83" s="37">
        <f>F86+F90+F84+F88</f>
        <v>8944.116</v>
      </c>
      <c r="G83" s="37">
        <f>G86+G90+G84+G88</f>
        <v>8944.116</v>
      </c>
    </row>
    <row r="84" spans="1:7" ht="62.25" customHeight="1">
      <c r="A84" s="12"/>
      <c r="B84" s="16" t="s">
        <v>433</v>
      </c>
      <c r="C84" s="17" t="s">
        <v>429</v>
      </c>
      <c r="D84" s="37">
        <f>D85</f>
        <v>1350.2</v>
      </c>
      <c r="E84" s="37">
        <f>E85</f>
        <v>1350.2</v>
      </c>
      <c r="F84" s="37">
        <f>F85</f>
        <v>869.166</v>
      </c>
      <c r="G84" s="37">
        <f>G85</f>
        <v>869.166</v>
      </c>
    </row>
    <row r="85" spans="1:7" ht="62.25" customHeight="1">
      <c r="A85" s="12"/>
      <c r="B85" s="16" t="s">
        <v>225</v>
      </c>
      <c r="C85" s="17" t="s">
        <v>430</v>
      </c>
      <c r="D85" s="37">
        <v>1350.2</v>
      </c>
      <c r="E85" s="37">
        <v>1350.2</v>
      </c>
      <c r="F85" s="37">
        <v>869.166</v>
      </c>
      <c r="G85" s="37">
        <v>869.166</v>
      </c>
    </row>
    <row r="86" spans="1:7" ht="40.5" customHeight="1">
      <c r="A86" s="12"/>
      <c r="B86" s="16" t="s">
        <v>165</v>
      </c>
      <c r="C86" s="17" t="s">
        <v>163</v>
      </c>
      <c r="D86" s="37">
        <f>D87</f>
        <v>3600</v>
      </c>
      <c r="E86" s="37">
        <f>E87</f>
        <v>3600</v>
      </c>
      <c r="F86" s="37">
        <f>F87</f>
        <v>3600</v>
      </c>
      <c r="G86" s="37">
        <f>G87</f>
        <v>3600</v>
      </c>
    </row>
    <row r="87" spans="1:7" ht="45.75" customHeight="1">
      <c r="A87" s="12"/>
      <c r="B87" s="16" t="s">
        <v>225</v>
      </c>
      <c r="C87" s="17" t="s">
        <v>164</v>
      </c>
      <c r="D87" s="37">
        <v>3600</v>
      </c>
      <c r="E87" s="37">
        <v>3600</v>
      </c>
      <c r="F87" s="37">
        <v>3600</v>
      </c>
      <c r="G87" s="37">
        <v>3600</v>
      </c>
    </row>
    <row r="88" spans="1:7" ht="45.75" customHeight="1">
      <c r="A88" s="12"/>
      <c r="B88" s="16" t="s">
        <v>433</v>
      </c>
      <c r="C88" s="17" t="s">
        <v>432</v>
      </c>
      <c r="D88" s="37">
        <f>D89</f>
        <v>230.3</v>
      </c>
      <c r="E88" s="37">
        <f>E89</f>
        <v>230.3</v>
      </c>
      <c r="F88" s="37">
        <f>F89</f>
        <v>187.158</v>
      </c>
      <c r="G88" s="37">
        <f>G89</f>
        <v>187.158</v>
      </c>
    </row>
    <row r="89" spans="1:7" ht="45.75" customHeight="1">
      <c r="A89" s="12"/>
      <c r="B89" s="16" t="s">
        <v>225</v>
      </c>
      <c r="C89" s="17" t="s">
        <v>431</v>
      </c>
      <c r="D89" s="37">
        <v>230.3</v>
      </c>
      <c r="E89" s="37">
        <v>230.3</v>
      </c>
      <c r="F89" s="37">
        <v>187.158</v>
      </c>
      <c r="G89" s="37">
        <v>187.158</v>
      </c>
    </row>
    <row r="90" spans="1:7" ht="45.75" customHeight="1">
      <c r="A90" s="12"/>
      <c r="B90" s="16" t="s">
        <v>342</v>
      </c>
      <c r="C90" s="17" t="s">
        <v>324</v>
      </c>
      <c r="D90" s="37">
        <f>D91+D92+D93</f>
        <v>4287.792</v>
      </c>
      <c r="E90" s="37">
        <f>E91+E92+E93</f>
        <v>4287.792</v>
      </c>
      <c r="F90" s="37">
        <f>F91+F92+F93</f>
        <v>4287.792</v>
      </c>
      <c r="G90" s="37">
        <f>G91+G92+G93</f>
        <v>4287.792</v>
      </c>
    </row>
    <row r="91" spans="1:7" ht="45.75" customHeight="1">
      <c r="A91" s="12"/>
      <c r="B91" s="16" t="s">
        <v>249</v>
      </c>
      <c r="C91" s="17" t="s">
        <v>325</v>
      </c>
      <c r="D91" s="37">
        <v>3481.29665</v>
      </c>
      <c r="E91" s="37">
        <v>3481.29665</v>
      </c>
      <c r="F91" s="37">
        <v>3481.29665</v>
      </c>
      <c r="G91" s="37">
        <v>3481.29665</v>
      </c>
    </row>
    <row r="92" spans="1:7" ht="45.75" customHeight="1">
      <c r="A92" s="12"/>
      <c r="B92" s="26" t="s">
        <v>256</v>
      </c>
      <c r="C92" s="17" t="s">
        <v>326</v>
      </c>
      <c r="D92" s="37">
        <v>787.46951</v>
      </c>
      <c r="E92" s="37">
        <v>787.46951</v>
      </c>
      <c r="F92" s="37">
        <v>787.46951</v>
      </c>
      <c r="G92" s="37">
        <v>787.46951</v>
      </c>
    </row>
    <row r="93" spans="1:7" ht="27" customHeight="1">
      <c r="A93" s="12"/>
      <c r="B93" s="16" t="s">
        <v>257</v>
      </c>
      <c r="C93" s="17" t="s">
        <v>327</v>
      </c>
      <c r="D93" s="37">
        <v>19.02584</v>
      </c>
      <c r="E93" s="37">
        <v>19.02584</v>
      </c>
      <c r="F93" s="37">
        <v>19.02584</v>
      </c>
      <c r="G93" s="37">
        <v>19.02584</v>
      </c>
    </row>
    <row r="94" spans="1:7" ht="27" customHeight="1">
      <c r="A94" s="12"/>
      <c r="B94" s="13" t="s">
        <v>407</v>
      </c>
      <c r="C94" s="31" t="s">
        <v>404</v>
      </c>
      <c r="D94" s="63">
        <f aca="true" t="shared" si="11" ref="D94:G96">D95</f>
        <v>150</v>
      </c>
      <c r="E94" s="63">
        <f t="shared" si="11"/>
        <v>0</v>
      </c>
      <c r="F94" s="63">
        <f t="shared" si="11"/>
        <v>150</v>
      </c>
      <c r="G94" s="63">
        <f t="shared" si="11"/>
        <v>0</v>
      </c>
    </row>
    <row r="95" spans="1:7" ht="27" customHeight="1">
      <c r="A95" s="12"/>
      <c r="B95" s="16" t="s">
        <v>0</v>
      </c>
      <c r="C95" s="17" t="s">
        <v>405</v>
      </c>
      <c r="D95" s="37">
        <f t="shared" si="11"/>
        <v>150</v>
      </c>
      <c r="E95" s="37">
        <f t="shared" si="11"/>
        <v>0</v>
      </c>
      <c r="F95" s="37">
        <f t="shared" si="11"/>
        <v>150</v>
      </c>
      <c r="G95" s="37">
        <f t="shared" si="11"/>
        <v>0</v>
      </c>
    </row>
    <row r="96" spans="1:7" ht="45" customHeight="1">
      <c r="A96" s="12"/>
      <c r="B96" s="16" t="s">
        <v>208</v>
      </c>
      <c r="C96" s="17" t="s">
        <v>406</v>
      </c>
      <c r="D96" s="37">
        <f t="shared" si="11"/>
        <v>150</v>
      </c>
      <c r="E96" s="37">
        <f t="shared" si="11"/>
        <v>0</v>
      </c>
      <c r="F96" s="37">
        <f t="shared" si="11"/>
        <v>150</v>
      </c>
      <c r="G96" s="37">
        <f t="shared" si="11"/>
        <v>0</v>
      </c>
    </row>
    <row r="97" spans="1:7" ht="49.5" customHeight="1">
      <c r="A97" s="12"/>
      <c r="B97" s="16" t="s">
        <v>225</v>
      </c>
      <c r="C97" s="17" t="s">
        <v>408</v>
      </c>
      <c r="D97" s="37">
        <v>150</v>
      </c>
      <c r="E97" s="37">
        <v>0</v>
      </c>
      <c r="F97" s="37">
        <v>150</v>
      </c>
      <c r="G97" s="37">
        <v>0</v>
      </c>
    </row>
    <row r="98" spans="1:7" ht="24" customHeight="1">
      <c r="A98" s="12"/>
      <c r="B98" s="13" t="s">
        <v>278</v>
      </c>
      <c r="C98" s="31" t="s">
        <v>279</v>
      </c>
      <c r="D98" s="63">
        <f>D99</f>
        <v>108.6856</v>
      </c>
      <c r="E98" s="63">
        <f aca="true" t="shared" si="12" ref="E98:G100">E99</f>
        <v>0</v>
      </c>
      <c r="F98" s="63">
        <f t="shared" si="12"/>
        <v>108.6856</v>
      </c>
      <c r="G98" s="63">
        <f t="shared" si="12"/>
        <v>0</v>
      </c>
    </row>
    <row r="99" spans="1:7" ht="48.75" customHeight="1">
      <c r="A99" s="12"/>
      <c r="B99" s="16" t="s">
        <v>171</v>
      </c>
      <c r="C99" s="17" t="s">
        <v>244</v>
      </c>
      <c r="D99" s="38">
        <f>D100</f>
        <v>108.6856</v>
      </c>
      <c r="E99" s="38">
        <f t="shared" si="12"/>
        <v>0</v>
      </c>
      <c r="F99" s="38">
        <f t="shared" si="12"/>
        <v>108.6856</v>
      </c>
      <c r="G99" s="38">
        <f t="shared" si="12"/>
        <v>0</v>
      </c>
    </row>
    <row r="100" spans="1:7" ht="30" customHeight="1">
      <c r="A100" s="12"/>
      <c r="B100" s="16" t="s">
        <v>205</v>
      </c>
      <c r="C100" s="17" t="s">
        <v>166</v>
      </c>
      <c r="D100" s="38">
        <f>D101</f>
        <v>108.6856</v>
      </c>
      <c r="E100" s="38">
        <f t="shared" si="12"/>
        <v>0</v>
      </c>
      <c r="F100" s="38">
        <f t="shared" si="12"/>
        <v>108.6856</v>
      </c>
      <c r="G100" s="38">
        <f t="shared" si="12"/>
        <v>0</v>
      </c>
    </row>
    <row r="101" spans="1:7" ht="36.75" customHeight="1">
      <c r="A101" s="12"/>
      <c r="B101" s="26" t="s">
        <v>256</v>
      </c>
      <c r="C101" s="17" t="s">
        <v>167</v>
      </c>
      <c r="D101" s="38">
        <v>108.6856</v>
      </c>
      <c r="E101" s="38">
        <v>0</v>
      </c>
      <c r="F101" s="38">
        <v>108.6856</v>
      </c>
      <c r="G101" s="38">
        <v>0</v>
      </c>
    </row>
    <row r="102" spans="1:7" ht="30.75" customHeight="1">
      <c r="A102" s="12"/>
      <c r="B102" s="92" t="s">
        <v>464</v>
      </c>
      <c r="C102" s="31" t="s">
        <v>463</v>
      </c>
      <c r="D102" s="40">
        <f aca="true" t="shared" si="13" ref="D102:G104">D103</f>
        <v>271.22</v>
      </c>
      <c r="E102" s="40">
        <f t="shared" si="13"/>
        <v>257.659</v>
      </c>
      <c r="F102" s="40">
        <f t="shared" si="13"/>
        <v>271.22</v>
      </c>
      <c r="G102" s="40">
        <f t="shared" si="13"/>
        <v>257.659</v>
      </c>
    </row>
    <row r="103" spans="1:7" ht="97.5" customHeight="1">
      <c r="A103" s="12"/>
      <c r="B103" s="80" t="s">
        <v>475</v>
      </c>
      <c r="C103" s="17" t="s">
        <v>467</v>
      </c>
      <c r="D103" s="38">
        <f t="shared" si="13"/>
        <v>271.22</v>
      </c>
      <c r="E103" s="38">
        <f t="shared" si="13"/>
        <v>257.659</v>
      </c>
      <c r="F103" s="38">
        <f t="shared" si="13"/>
        <v>271.22</v>
      </c>
      <c r="G103" s="38">
        <f t="shared" si="13"/>
        <v>257.659</v>
      </c>
    </row>
    <row r="104" spans="1:7" ht="114" customHeight="1">
      <c r="A104" s="12"/>
      <c r="B104" s="80" t="s">
        <v>465</v>
      </c>
      <c r="C104" s="17" t="s">
        <v>468</v>
      </c>
      <c r="D104" s="38">
        <f t="shared" si="13"/>
        <v>271.22</v>
      </c>
      <c r="E104" s="38">
        <f t="shared" si="13"/>
        <v>257.659</v>
      </c>
      <c r="F104" s="38">
        <f t="shared" si="13"/>
        <v>271.22</v>
      </c>
      <c r="G104" s="38">
        <f t="shared" si="13"/>
        <v>257.659</v>
      </c>
    </row>
    <row r="105" spans="1:7" ht="30.75" customHeight="1">
      <c r="A105" s="12"/>
      <c r="B105" s="28" t="s">
        <v>248</v>
      </c>
      <c r="C105" s="17" t="s">
        <v>466</v>
      </c>
      <c r="D105" s="38">
        <v>271.22</v>
      </c>
      <c r="E105" s="38">
        <v>257.659</v>
      </c>
      <c r="F105" s="38">
        <v>271.22</v>
      </c>
      <c r="G105" s="38">
        <v>257.659</v>
      </c>
    </row>
    <row r="106" spans="1:7" ht="15" customHeight="1">
      <c r="A106" s="12"/>
      <c r="B106" s="39" t="s">
        <v>42</v>
      </c>
      <c r="C106" s="31" t="s">
        <v>41</v>
      </c>
      <c r="D106" s="40">
        <f>D107+D110</f>
        <v>334.49916</v>
      </c>
      <c r="E106" s="40">
        <f>E107+E110</f>
        <v>284.49916</v>
      </c>
      <c r="F106" s="40">
        <f>F107+F110</f>
        <v>334.49916</v>
      </c>
      <c r="G106" s="40">
        <f>G107+G110</f>
        <v>284.49916</v>
      </c>
    </row>
    <row r="107" spans="1:7" ht="46.5" customHeight="1">
      <c r="A107" s="12"/>
      <c r="B107" s="16" t="s">
        <v>226</v>
      </c>
      <c r="C107" s="17" t="s">
        <v>245</v>
      </c>
      <c r="D107" s="38">
        <f>D108</f>
        <v>50</v>
      </c>
      <c r="E107" s="38">
        <f aca="true" t="shared" si="14" ref="E107:G108">E108</f>
        <v>0</v>
      </c>
      <c r="F107" s="38">
        <f t="shared" si="14"/>
        <v>50</v>
      </c>
      <c r="G107" s="38">
        <f t="shared" si="14"/>
        <v>0</v>
      </c>
    </row>
    <row r="108" spans="1:7" ht="30" customHeight="1">
      <c r="A108" s="12"/>
      <c r="B108" s="16" t="s">
        <v>205</v>
      </c>
      <c r="C108" s="17" t="s">
        <v>168</v>
      </c>
      <c r="D108" s="38">
        <f>D109</f>
        <v>50</v>
      </c>
      <c r="E108" s="38">
        <f t="shared" si="14"/>
        <v>0</v>
      </c>
      <c r="F108" s="38">
        <f t="shared" si="14"/>
        <v>50</v>
      </c>
      <c r="G108" s="38">
        <f t="shared" si="14"/>
        <v>0</v>
      </c>
    </row>
    <row r="109" spans="1:7" ht="33" customHeight="1">
      <c r="A109" s="12"/>
      <c r="B109" s="26" t="s">
        <v>256</v>
      </c>
      <c r="C109" s="17" t="s">
        <v>169</v>
      </c>
      <c r="D109" s="38">
        <v>50</v>
      </c>
      <c r="E109" s="38">
        <v>0</v>
      </c>
      <c r="F109" s="38">
        <v>50</v>
      </c>
      <c r="G109" s="38">
        <v>0</v>
      </c>
    </row>
    <row r="110" spans="1:7" ht="33" customHeight="1">
      <c r="A110" s="12"/>
      <c r="B110" s="16" t="s">
        <v>16</v>
      </c>
      <c r="C110" s="17" t="s">
        <v>352</v>
      </c>
      <c r="D110" s="38">
        <f aca="true" t="shared" si="15" ref="D110:G111">D111</f>
        <v>284.49916</v>
      </c>
      <c r="E110" s="38">
        <f t="shared" si="15"/>
        <v>284.49916</v>
      </c>
      <c r="F110" s="38">
        <f t="shared" si="15"/>
        <v>284.49916</v>
      </c>
      <c r="G110" s="38">
        <f t="shared" si="15"/>
        <v>284.49916</v>
      </c>
    </row>
    <row r="111" spans="1:7" ht="33" customHeight="1">
      <c r="A111" s="12"/>
      <c r="B111" s="16" t="s">
        <v>354</v>
      </c>
      <c r="C111" s="17" t="s">
        <v>353</v>
      </c>
      <c r="D111" s="38">
        <f t="shared" si="15"/>
        <v>284.49916</v>
      </c>
      <c r="E111" s="38">
        <f t="shared" si="15"/>
        <v>284.49916</v>
      </c>
      <c r="F111" s="38">
        <f t="shared" si="15"/>
        <v>284.49916</v>
      </c>
      <c r="G111" s="38">
        <f t="shared" si="15"/>
        <v>284.49916</v>
      </c>
    </row>
    <row r="112" spans="1:7" ht="33" customHeight="1">
      <c r="A112" s="12"/>
      <c r="B112" s="16" t="s">
        <v>249</v>
      </c>
      <c r="C112" s="17" t="s">
        <v>355</v>
      </c>
      <c r="D112" s="38">
        <v>284.49916</v>
      </c>
      <c r="E112" s="38">
        <v>284.49916</v>
      </c>
      <c r="F112" s="38">
        <v>284.49916</v>
      </c>
      <c r="G112" s="38">
        <v>284.49916</v>
      </c>
    </row>
    <row r="113" spans="1:7" ht="18" customHeight="1">
      <c r="A113" s="12"/>
      <c r="B113" s="39" t="s">
        <v>280</v>
      </c>
      <c r="C113" s="31" t="s">
        <v>281</v>
      </c>
      <c r="D113" s="40">
        <f>D114</f>
        <v>3439.26738</v>
      </c>
      <c r="E113" s="40">
        <f>E114</f>
        <v>0</v>
      </c>
      <c r="F113" s="40">
        <f>F114</f>
        <v>28.26738</v>
      </c>
      <c r="G113" s="40">
        <f>G114</f>
        <v>0</v>
      </c>
    </row>
    <row r="114" spans="1:7" ht="30" customHeight="1">
      <c r="A114" s="12"/>
      <c r="B114" s="26" t="s">
        <v>414</v>
      </c>
      <c r="C114" s="17" t="s">
        <v>412</v>
      </c>
      <c r="D114" s="38">
        <f>D117+D115</f>
        <v>3439.26738</v>
      </c>
      <c r="E114" s="38">
        <f>E117</f>
        <v>0</v>
      </c>
      <c r="F114" s="38">
        <f>F117</f>
        <v>28.26738</v>
      </c>
      <c r="G114" s="38">
        <f>G117</f>
        <v>0</v>
      </c>
    </row>
    <row r="115" spans="1:7" ht="45" customHeight="1">
      <c r="A115" s="12"/>
      <c r="B115" s="51" t="s">
        <v>208</v>
      </c>
      <c r="C115" s="17" t="s">
        <v>537</v>
      </c>
      <c r="D115" s="38">
        <f>D116</f>
        <v>3411</v>
      </c>
      <c r="E115" s="38">
        <f>E116</f>
        <v>0</v>
      </c>
      <c r="F115" s="38">
        <f>F116</f>
        <v>0</v>
      </c>
      <c r="G115" s="38">
        <f>G116</f>
        <v>0</v>
      </c>
    </row>
    <row r="116" spans="1:7" ht="49.5" customHeight="1">
      <c r="A116" s="12"/>
      <c r="B116" s="28" t="s">
        <v>228</v>
      </c>
      <c r="C116" s="17" t="s">
        <v>538</v>
      </c>
      <c r="D116" s="38">
        <v>3411</v>
      </c>
      <c r="E116" s="38">
        <v>0</v>
      </c>
      <c r="F116" s="38">
        <v>0</v>
      </c>
      <c r="G116" s="38">
        <v>0</v>
      </c>
    </row>
    <row r="117" spans="1:7" ht="30.75" customHeight="1">
      <c r="A117" s="12"/>
      <c r="B117" s="26" t="s">
        <v>57</v>
      </c>
      <c r="C117" s="17" t="s">
        <v>411</v>
      </c>
      <c r="D117" s="38">
        <f>D118</f>
        <v>28.26738</v>
      </c>
      <c r="E117" s="38">
        <f>E118</f>
        <v>0</v>
      </c>
      <c r="F117" s="38">
        <f>F118</f>
        <v>28.26738</v>
      </c>
      <c r="G117" s="38">
        <f>G118</f>
        <v>0</v>
      </c>
    </row>
    <row r="118" spans="1:7" ht="35.25" customHeight="1">
      <c r="A118" s="12"/>
      <c r="B118" s="26" t="s">
        <v>256</v>
      </c>
      <c r="C118" s="17" t="s">
        <v>413</v>
      </c>
      <c r="D118" s="38">
        <v>28.26738</v>
      </c>
      <c r="E118" s="38">
        <v>0</v>
      </c>
      <c r="F118" s="38">
        <v>28.26738</v>
      </c>
      <c r="G118" s="38">
        <v>0</v>
      </c>
    </row>
    <row r="119" spans="1:7" ht="23.25" customHeight="1">
      <c r="A119" s="12"/>
      <c r="B119" s="39" t="s">
        <v>173</v>
      </c>
      <c r="C119" s="31" t="s">
        <v>172</v>
      </c>
      <c r="D119" s="40">
        <f>D120+D123+D126</f>
        <v>14591.565419999999</v>
      </c>
      <c r="E119" s="40">
        <f>E120+E123+E126</f>
        <v>13758.26885</v>
      </c>
      <c r="F119" s="40">
        <f>F120+F123+F126</f>
        <v>14591.565419999999</v>
      </c>
      <c r="G119" s="40">
        <f>G120+G123+G126</f>
        <v>13758.26885</v>
      </c>
    </row>
    <row r="120" spans="1:7" ht="40.5" customHeight="1">
      <c r="A120" s="12"/>
      <c r="B120" s="26" t="s">
        <v>368</v>
      </c>
      <c r="C120" s="17" t="s">
        <v>369</v>
      </c>
      <c r="D120" s="38">
        <f aca="true" t="shared" si="16" ref="D120:G121">D121</f>
        <v>142.93685</v>
      </c>
      <c r="E120" s="38">
        <f t="shared" si="16"/>
        <v>142.93685</v>
      </c>
      <c r="F120" s="38">
        <f t="shared" si="16"/>
        <v>142.93685</v>
      </c>
      <c r="G120" s="38">
        <f t="shared" si="16"/>
        <v>142.93685</v>
      </c>
    </row>
    <row r="121" spans="1:7" ht="40.5" customHeight="1">
      <c r="A121" s="12"/>
      <c r="B121" s="28" t="s">
        <v>372</v>
      </c>
      <c r="C121" s="17" t="s">
        <v>370</v>
      </c>
      <c r="D121" s="38">
        <f t="shared" si="16"/>
        <v>142.93685</v>
      </c>
      <c r="E121" s="38">
        <f t="shared" si="16"/>
        <v>142.93685</v>
      </c>
      <c r="F121" s="38">
        <f t="shared" si="16"/>
        <v>142.93685</v>
      </c>
      <c r="G121" s="38">
        <f t="shared" si="16"/>
        <v>142.93685</v>
      </c>
    </row>
    <row r="122" spans="1:7" ht="48.75" customHeight="1">
      <c r="A122" s="12"/>
      <c r="B122" s="28" t="s">
        <v>228</v>
      </c>
      <c r="C122" s="17" t="s">
        <v>371</v>
      </c>
      <c r="D122" s="38">
        <v>142.93685</v>
      </c>
      <c r="E122" s="38">
        <v>142.93685</v>
      </c>
      <c r="F122" s="38">
        <v>142.93685</v>
      </c>
      <c r="G122" s="38">
        <v>142.93685</v>
      </c>
    </row>
    <row r="123" spans="1:7" ht="36.75" customHeight="1">
      <c r="A123" s="12"/>
      <c r="B123" s="26" t="s">
        <v>479</v>
      </c>
      <c r="C123" s="17" t="s">
        <v>476</v>
      </c>
      <c r="D123" s="38">
        <f aca="true" t="shared" si="17" ref="D123:G124">D124</f>
        <v>10195.28883</v>
      </c>
      <c r="E123" s="38">
        <f t="shared" si="17"/>
        <v>10000</v>
      </c>
      <c r="F123" s="38">
        <f t="shared" si="17"/>
        <v>10195.28883</v>
      </c>
      <c r="G123" s="38">
        <f t="shared" si="17"/>
        <v>10000</v>
      </c>
    </row>
    <row r="124" spans="1:7" ht="66" customHeight="1">
      <c r="A124" s="12"/>
      <c r="B124" s="85" t="s">
        <v>480</v>
      </c>
      <c r="C124" s="17" t="s">
        <v>477</v>
      </c>
      <c r="D124" s="38">
        <f t="shared" si="17"/>
        <v>10195.28883</v>
      </c>
      <c r="E124" s="38">
        <f t="shared" si="17"/>
        <v>10000</v>
      </c>
      <c r="F124" s="38">
        <f t="shared" si="17"/>
        <v>10195.28883</v>
      </c>
      <c r="G124" s="38">
        <f t="shared" si="17"/>
        <v>10000</v>
      </c>
    </row>
    <row r="125" spans="1:7" ht="46.5" customHeight="1">
      <c r="A125" s="12"/>
      <c r="B125" s="28" t="s">
        <v>228</v>
      </c>
      <c r="C125" s="17" t="s">
        <v>478</v>
      </c>
      <c r="D125" s="38">
        <v>10195.28883</v>
      </c>
      <c r="E125" s="38">
        <v>10000</v>
      </c>
      <c r="F125" s="38">
        <v>10195.28883</v>
      </c>
      <c r="G125" s="38">
        <v>10000</v>
      </c>
    </row>
    <row r="126" spans="1:7" ht="19.5" customHeight="1">
      <c r="A126" s="12"/>
      <c r="B126" s="17" t="s">
        <v>0</v>
      </c>
      <c r="C126" s="17" t="s">
        <v>502</v>
      </c>
      <c r="D126" s="99">
        <f aca="true" t="shared" si="18" ref="D126:G127">D127</f>
        <v>4253.33974</v>
      </c>
      <c r="E126" s="99">
        <f t="shared" si="18"/>
        <v>3615.332</v>
      </c>
      <c r="F126" s="99">
        <f t="shared" si="18"/>
        <v>4253.33974</v>
      </c>
      <c r="G126" s="99">
        <f t="shared" si="18"/>
        <v>3615.332</v>
      </c>
    </row>
    <row r="127" spans="1:7" ht="24" customHeight="1">
      <c r="A127" s="12"/>
      <c r="B127" s="17" t="s">
        <v>504</v>
      </c>
      <c r="C127" s="17" t="s">
        <v>503</v>
      </c>
      <c r="D127" s="99">
        <f t="shared" si="18"/>
        <v>4253.33974</v>
      </c>
      <c r="E127" s="99">
        <f t="shared" si="18"/>
        <v>3615.332</v>
      </c>
      <c r="F127" s="99">
        <f t="shared" si="18"/>
        <v>4253.33974</v>
      </c>
      <c r="G127" s="99">
        <f t="shared" si="18"/>
        <v>3615.332</v>
      </c>
    </row>
    <row r="128" spans="1:7" ht="22.5" customHeight="1">
      <c r="A128" s="12"/>
      <c r="B128" s="28" t="s">
        <v>248</v>
      </c>
      <c r="C128" s="17" t="s">
        <v>505</v>
      </c>
      <c r="D128" s="99">
        <v>4253.33974</v>
      </c>
      <c r="E128" s="99">
        <v>3615.332</v>
      </c>
      <c r="F128" s="99">
        <v>4253.33974</v>
      </c>
      <c r="G128" s="99">
        <v>3615.332</v>
      </c>
    </row>
    <row r="129" spans="1:7" ht="18.75" customHeight="1">
      <c r="A129" s="12"/>
      <c r="B129" s="39" t="s">
        <v>44</v>
      </c>
      <c r="C129" s="31" t="s">
        <v>45</v>
      </c>
      <c r="D129" s="40">
        <f>D133+D130</f>
        <v>566.317</v>
      </c>
      <c r="E129" s="40">
        <f>E133+E130</f>
        <v>456.317</v>
      </c>
      <c r="F129" s="40">
        <f>F133+F130</f>
        <v>566.317</v>
      </c>
      <c r="G129" s="40">
        <f>G133+G130</f>
        <v>456.317</v>
      </c>
    </row>
    <row r="130" spans="1:7" ht="50.25" customHeight="1">
      <c r="A130" s="12"/>
      <c r="B130" s="16" t="s">
        <v>16</v>
      </c>
      <c r="C130" s="17" t="s">
        <v>304</v>
      </c>
      <c r="D130" s="38">
        <f aca="true" t="shared" si="19" ref="D130:G131">D131</f>
        <v>110</v>
      </c>
      <c r="E130" s="38">
        <f t="shared" si="19"/>
        <v>0</v>
      </c>
      <c r="F130" s="38">
        <f t="shared" si="19"/>
        <v>110</v>
      </c>
      <c r="G130" s="38">
        <f t="shared" si="19"/>
        <v>0</v>
      </c>
    </row>
    <row r="131" spans="1:7" ht="18.75" customHeight="1">
      <c r="A131" s="12"/>
      <c r="B131" s="16" t="s">
        <v>205</v>
      </c>
      <c r="C131" s="17" t="s">
        <v>305</v>
      </c>
      <c r="D131" s="38">
        <f t="shared" si="19"/>
        <v>110</v>
      </c>
      <c r="E131" s="38">
        <f t="shared" si="19"/>
        <v>0</v>
      </c>
      <c r="F131" s="38">
        <f t="shared" si="19"/>
        <v>110</v>
      </c>
      <c r="G131" s="38">
        <f t="shared" si="19"/>
        <v>0</v>
      </c>
    </row>
    <row r="132" spans="1:7" ht="38.25" customHeight="1">
      <c r="A132" s="12"/>
      <c r="B132" s="26" t="s">
        <v>256</v>
      </c>
      <c r="C132" s="17" t="s">
        <v>306</v>
      </c>
      <c r="D132" s="38">
        <v>110</v>
      </c>
      <c r="E132" s="38">
        <v>0</v>
      </c>
      <c r="F132" s="38">
        <v>110</v>
      </c>
      <c r="G132" s="38">
        <v>0</v>
      </c>
    </row>
    <row r="133" spans="1:7" ht="48.75" customHeight="1">
      <c r="A133" s="12"/>
      <c r="B133" s="26" t="s">
        <v>536</v>
      </c>
      <c r="C133" s="17" t="s">
        <v>307</v>
      </c>
      <c r="D133" s="38">
        <f>D134</f>
        <v>456.317</v>
      </c>
      <c r="E133" s="38">
        <f>E134</f>
        <v>456.317</v>
      </c>
      <c r="F133" s="38">
        <f>F134</f>
        <v>456.317</v>
      </c>
      <c r="G133" s="38">
        <f>G134</f>
        <v>456.317</v>
      </c>
    </row>
    <row r="134" spans="1:7" ht="38.25" customHeight="1">
      <c r="A134" s="12"/>
      <c r="B134" s="26" t="s">
        <v>343</v>
      </c>
      <c r="C134" s="17" t="s">
        <v>318</v>
      </c>
      <c r="D134" s="38">
        <f>D135+D136</f>
        <v>456.317</v>
      </c>
      <c r="E134" s="38">
        <f>E135+E136</f>
        <v>456.317</v>
      </c>
      <c r="F134" s="38">
        <f>F135+F136</f>
        <v>456.317</v>
      </c>
      <c r="G134" s="38">
        <f>G135+G136</f>
        <v>456.317</v>
      </c>
    </row>
    <row r="135" spans="1:7" ht="33.75" customHeight="1">
      <c r="A135" s="12"/>
      <c r="B135" s="16" t="s">
        <v>249</v>
      </c>
      <c r="C135" s="17" t="s">
        <v>319</v>
      </c>
      <c r="D135" s="38">
        <v>367.113</v>
      </c>
      <c r="E135" s="38">
        <v>367.113</v>
      </c>
      <c r="F135" s="38">
        <v>367.113</v>
      </c>
      <c r="G135" s="38">
        <v>367.113</v>
      </c>
    </row>
    <row r="136" spans="1:7" ht="31.5" customHeight="1">
      <c r="A136" s="12"/>
      <c r="B136" s="26" t="s">
        <v>256</v>
      </c>
      <c r="C136" s="17" t="s">
        <v>320</v>
      </c>
      <c r="D136" s="38">
        <v>89.204</v>
      </c>
      <c r="E136" s="38">
        <v>89.204</v>
      </c>
      <c r="F136" s="38">
        <v>89.204</v>
      </c>
      <c r="G136" s="38">
        <v>89.204</v>
      </c>
    </row>
    <row r="137" spans="1:7" ht="22.5" customHeight="1">
      <c r="A137" s="12"/>
      <c r="B137" s="39" t="s">
        <v>32</v>
      </c>
      <c r="C137" s="31" t="s">
        <v>33</v>
      </c>
      <c r="D137" s="40">
        <f>D138</f>
        <v>25</v>
      </c>
      <c r="E137" s="40">
        <f aca="true" t="shared" si="20" ref="E137:G139">E138</f>
        <v>0</v>
      </c>
      <c r="F137" s="40">
        <f t="shared" si="20"/>
        <v>25</v>
      </c>
      <c r="G137" s="40">
        <f t="shared" si="20"/>
        <v>0</v>
      </c>
    </row>
    <row r="138" spans="1:7" ht="64.5" customHeight="1">
      <c r="A138" s="12"/>
      <c r="B138" s="26" t="s">
        <v>175</v>
      </c>
      <c r="C138" s="17" t="s">
        <v>246</v>
      </c>
      <c r="D138" s="38">
        <f>D139</f>
        <v>25</v>
      </c>
      <c r="E138" s="38">
        <f t="shared" si="20"/>
        <v>0</v>
      </c>
      <c r="F138" s="38">
        <f t="shared" si="20"/>
        <v>25</v>
      </c>
      <c r="G138" s="38">
        <f t="shared" si="20"/>
        <v>0</v>
      </c>
    </row>
    <row r="139" spans="1:7" ht="28.5" customHeight="1">
      <c r="A139" s="12"/>
      <c r="B139" s="16" t="s">
        <v>205</v>
      </c>
      <c r="C139" s="17" t="s">
        <v>105</v>
      </c>
      <c r="D139" s="38">
        <f>D140</f>
        <v>25</v>
      </c>
      <c r="E139" s="38">
        <f t="shared" si="20"/>
        <v>0</v>
      </c>
      <c r="F139" s="38">
        <f t="shared" si="20"/>
        <v>25</v>
      </c>
      <c r="G139" s="38">
        <f t="shared" si="20"/>
        <v>0</v>
      </c>
    </row>
    <row r="140" spans="1:7" ht="36.75" customHeight="1">
      <c r="A140" s="12"/>
      <c r="B140" s="26" t="s">
        <v>256</v>
      </c>
      <c r="C140" s="17" t="s">
        <v>308</v>
      </c>
      <c r="D140" s="38">
        <v>25</v>
      </c>
      <c r="E140" s="38">
        <v>0</v>
      </c>
      <c r="F140" s="38">
        <v>25</v>
      </c>
      <c r="G140" s="38">
        <v>0</v>
      </c>
    </row>
    <row r="141" spans="1:7" ht="24" customHeight="1">
      <c r="A141" s="12"/>
      <c r="B141" s="39" t="s">
        <v>68</v>
      </c>
      <c r="C141" s="31" t="s">
        <v>69</v>
      </c>
      <c r="D141" s="40">
        <f aca="true" t="shared" si="21" ref="D141:G143">D142</f>
        <v>45.502</v>
      </c>
      <c r="E141" s="40">
        <f t="shared" si="21"/>
        <v>0</v>
      </c>
      <c r="F141" s="40">
        <f t="shared" si="21"/>
        <v>45.502</v>
      </c>
      <c r="G141" s="40">
        <f t="shared" si="21"/>
        <v>0</v>
      </c>
    </row>
    <row r="142" spans="1:7" ht="51" customHeight="1">
      <c r="A142" s="12"/>
      <c r="B142" s="26" t="s">
        <v>513</v>
      </c>
      <c r="C142" s="17" t="s">
        <v>512</v>
      </c>
      <c r="D142" s="38">
        <f t="shared" si="21"/>
        <v>45.502</v>
      </c>
      <c r="E142" s="38">
        <f t="shared" si="21"/>
        <v>0</v>
      </c>
      <c r="F142" s="38">
        <f t="shared" si="21"/>
        <v>45.502</v>
      </c>
      <c r="G142" s="38">
        <f t="shared" si="21"/>
        <v>0</v>
      </c>
    </row>
    <row r="143" spans="1:7" ht="51.75" customHeight="1">
      <c r="A143" s="12"/>
      <c r="B143" s="88" t="s">
        <v>516</v>
      </c>
      <c r="C143" s="17" t="s">
        <v>514</v>
      </c>
      <c r="D143" s="38">
        <f t="shared" si="21"/>
        <v>45.502</v>
      </c>
      <c r="E143" s="38">
        <f t="shared" si="21"/>
        <v>0</v>
      </c>
      <c r="F143" s="38">
        <f t="shared" si="21"/>
        <v>45.502</v>
      </c>
      <c r="G143" s="38">
        <f t="shared" si="21"/>
        <v>0</v>
      </c>
    </row>
    <row r="144" spans="1:7" ht="49.5" customHeight="1">
      <c r="A144" s="12"/>
      <c r="B144" s="28" t="s">
        <v>228</v>
      </c>
      <c r="C144" s="17" t="s">
        <v>515</v>
      </c>
      <c r="D144" s="38">
        <v>45.502</v>
      </c>
      <c r="E144" s="38">
        <v>0</v>
      </c>
      <c r="F144" s="38">
        <v>45.502</v>
      </c>
      <c r="G144" s="38">
        <v>0</v>
      </c>
    </row>
    <row r="145" spans="1:7" ht="30" customHeight="1">
      <c r="A145" s="12"/>
      <c r="B145" s="39" t="s">
        <v>511</v>
      </c>
      <c r="C145" s="31" t="s">
        <v>73</v>
      </c>
      <c r="D145" s="40">
        <f aca="true" t="shared" si="22" ref="D145:G147">D146</f>
        <v>99.83417</v>
      </c>
      <c r="E145" s="40">
        <f t="shared" si="22"/>
        <v>0</v>
      </c>
      <c r="F145" s="40">
        <f t="shared" si="22"/>
        <v>99.83417</v>
      </c>
      <c r="G145" s="40">
        <f t="shared" si="22"/>
        <v>0</v>
      </c>
    </row>
    <row r="146" spans="1:7" ht="72" customHeight="1">
      <c r="A146" s="12"/>
      <c r="B146" s="81" t="s">
        <v>520</v>
      </c>
      <c r="C146" s="17" t="s">
        <v>517</v>
      </c>
      <c r="D146" s="38">
        <f t="shared" si="22"/>
        <v>99.83417</v>
      </c>
      <c r="E146" s="38">
        <f t="shared" si="22"/>
        <v>0</v>
      </c>
      <c r="F146" s="38">
        <f t="shared" si="22"/>
        <v>99.83417</v>
      </c>
      <c r="G146" s="38">
        <f t="shared" si="22"/>
        <v>0</v>
      </c>
    </row>
    <row r="147" spans="1:7" ht="52.5" customHeight="1">
      <c r="A147" s="12"/>
      <c r="B147" s="51" t="s">
        <v>208</v>
      </c>
      <c r="C147" s="17" t="s">
        <v>518</v>
      </c>
      <c r="D147" s="38">
        <f t="shared" si="22"/>
        <v>99.83417</v>
      </c>
      <c r="E147" s="38">
        <f t="shared" si="22"/>
        <v>0</v>
      </c>
      <c r="F147" s="38">
        <f t="shared" si="22"/>
        <v>99.83417</v>
      </c>
      <c r="G147" s="38">
        <f t="shared" si="22"/>
        <v>0</v>
      </c>
    </row>
    <row r="148" spans="1:7" ht="30" customHeight="1">
      <c r="A148" s="12"/>
      <c r="B148" s="26" t="s">
        <v>248</v>
      </c>
      <c r="C148" s="17" t="s">
        <v>521</v>
      </c>
      <c r="D148" s="38">
        <v>99.83417</v>
      </c>
      <c r="E148" s="38">
        <v>0</v>
      </c>
      <c r="F148" s="38">
        <v>99.83417</v>
      </c>
      <c r="G148" s="38">
        <v>0</v>
      </c>
    </row>
    <row r="149" spans="1:7" ht="21" customHeight="1">
      <c r="A149" s="29"/>
      <c r="B149" s="66" t="s">
        <v>84</v>
      </c>
      <c r="C149" s="67" t="s">
        <v>62</v>
      </c>
      <c r="D149" s="43">
        <f>D150+D154+D158</f>
        <v>2050.83784</v>
      </c>
      <c r="E149" s="43">
        <f>E150+E154+E158</f>
        <v>1428.2142</v>
      </c>
      <c r="F149" s="43">
        <f>F150+F154+F158</f>
        <v>2050.83784</v>
      </c>
      <c r="G149" s="43">
        <f>G150+G154+G158</f>
        <v>1428.2142</v>
      </c>
    </row>
    <row r="150" spans="1:7" ht="21" customHeight="1">
      <c r="A150" s="29"/>
      <c r="B150" s="66" t="s">
        <v>1</v>
      </c>
      <c r="C150" s="67" t="s">
        <v>63</v>
      </c>
      <c r="D150" s="43">
        <f>D151</f>
        <v>321.14277</v>
      </c>
      <c r="E150" s="43">
        <f aca="true" t="shared" si="23" ref="E150:G152">E151</f>
        <v>0</v>
      </c>
      <c r="F150" s="43">
        <f t="shared" si="23"/>
        <v>321.14277</v>
      </c>
      <c r="G150" s="43">
        <f t="shared" si="23"/>
        <v>0</v>
      </c>
    </row>
    <row r="151" spans="1:7" ht="27.75" customHeight="1">
      <c r="A151" s="29"/>
      <c r="B151" s="73" t="s">
        <v>0</v>
      </c>
      <c r="C151" s="74" t="s">
        <v>247</v>
      </c>
      <c r="D151" s="41">
        <f>D152</f>
        <v>321.14277</v>
      </c>
      <c r="E151" s="41">
        <f t="shared" si="23"/>
        <v>0</v>
      </c>
      <c r="F151" s="41">
        <f t="shared" si="23"/>
        <v>321.14277</v>
      </c>
      <c r="G151" s="41">
        <f t="shared" si="23"/>
        <v>0</v>
      </c>
    </row>
    <row r="152" spans="1:7" ht="27.75" customHeight="1">
      <c r="A152" s="29"/>
      <c r="B152" s="73" t="s">
        <v>85</v>
      </c>
      <c r="C152" s="74" t="s">
        <v>254</v>
      </c>
      <c r="D152" s="41">
        <f>D153</f>
        <v>321.14277</v>
      </c>
      <c r="E152" s="41">
        <f t="shared" si="23"/>
        <v>0</v>
      </c>
      <c r="F152" s="41">
        <f t="shared" si="23"/>
        <v>321.14277</v>
      </c>
      <c r="G152" s="41">
        <f t="shared" si="23"/>
        <v>0</v>
      </c>
    </row>
    <row r="153" spans="1:7" ht="30.75" customHeight="1">
      <c r="A153" s="29"/>
      <c r="B153" s="73" t="s">
        <v>270</v>
      </c>
      <c r="C153" s="74" t="s">
        <v>253</v>
      </c>
      <c r="D153" s="41">
        <v>321.14277</v>
      </c>
      <c r="E153" s="41">
        <v>0</v>
      </c>
      <c r="F153" s="41">
        <v>321.14277</v>
      </c>
      <c r="G153" s="41">
        <v>0</v>
      </c>
    </row>
    <row r="154" spans="1:7" ht="22.5" customHeight="1">
      <c r="A154" s="29"/>
      <c r="B154" s="66" t="s">
        <v>85</v>
      </c>
      <c r="C154" s="67" t="s">
        <v>86</v>
      </c>
      <c r="D154" s="43">
        <f aca="true" t="shared" si="24" ref="D154:G156">D155</f>
        <v>448.98</v>
      </c>
      <c r="E154" s="43">
        <f t="shared" si="24"/>
        <v>436</v>
      </c>
      <c r="F154" s="43">
        <f t="shared" si="24"/>
        <v>448.98</v>
      </c>
      <c r="G154" s="43">
        <f t="shared" si="24"/>
        <v>436</v>
      </c>
    </row>
    <row r="155" spans="1:7" ht="106.5" customHeight="1">
      <c r="A155" s="29"/>
      <c r="B155" s="77" t="s">
        <v>437</v>
      </c>
      <c r="C155" s="17" t="s">
        <v>434</v>
      </c>
      <c r="D155" s="41">
        <f t="shared" si="24"/>
        <v>448.98</v>
      </c>
      <c r="E155" s="41">
        <f t="shared" si="24"/>
        <v>436</v>
      </c>
      <c r="F155" s="41">
        <f t="shared" si="24"/>
        <v>448.98</v>
      </c>
      <c r="G155" s="41">
        <f t="shared" si="24"/>
        <v>436</v>
      </c>
    </row>
    <row r="156" spans="1:7" ht="81" customHeight="1">
      <c r="A156" s="29"/>
      <c r="B156" s="77" t="s">
        <v>421</v>
      </c>
      <c r="C156" s="74" t="s">
        <v>435</v>
      </c>
      <c r="D156" s="41">
        <f t="shared" si="24"/>
        <v>448.98</v>
      </c>
      <c r="E156" s="41">
        <f t="shared" si="24"/>
        <v>436</v>
      </c>
      <c r="F156" s="41">
        <f t="shared" si="24"/>
        <v>448.98</v>
      </c>
      <c r="G156" s="41">
        <f t="shared" si="24"/>
        <v>436</v>
      </c>
    </row>
    <row r="157" spans="1:7" ht="33.75" customHeight="1">
      <c r="A157" s="29"/>
      <c r="B157" s="16" t="s">
        <v>272</v>
      </c>
      <c r="C157" s="74" t="s">
        <v>436</v>
      </c>
      <c r="D157" s="41">
        <v>448.98</v>
      </c>
      <c r="E157" s="41">
        <v>436</v>
      </c>
      <c r="F157" s="41">
        <v>448.98</v>
      </c>
      <c r="G157" s="41">
        <v>436</v>
      </c>
    </row>
    <row r="158" spans="1:7" ht="20.25" customHeight="1">
      <c r="A158" s="29"/>
      <c r="B158" s="39" t="s">
        <v>64</v>
      </c>
      <c r="C158" s="31" t="s">
        <v>65</v>
      </c>
      <c r="D158" s="43">
        <f>D167+D171+D164+D159</f>
        <v>1280.71507</v>
      </c>
      <c r="E158" s="43">
        <f>E167+E171+E164+E159</f>
        <v>992.2142</v>
      </c>
      <c r="F158" s="43">
        <f>F167+F171+F164+F159</f>
        <v>1280.71507</v>
      </c>
      <c r="G158" s="43">
        <f>G167+G171+G164+G159</f>
        <v>992.2142</v>
      </c>
    </row>
    <row r="159" spans="1:7" ht="78.75" customHeight="1">
      <c r="A159" s="29"/>
      <c r="B159" s="26" t="s">
        <v>417</v>
      </c>
      <c r="C159" s="17" t="s">
        <v>523</v>
      </c>
      <c r="D159" s="41">
        <f>D160+D162</f>
        <v>613.37087</v>
      </c>
      <c r="E159" s="41">
        <f>E160+E162</f>
        <v>459.87</v>
      </c>
      <c r="F159" s="41">
        <f>F160+F162</f>
        <v>613.37087</v>
      </c>
      <c r="G159" s="41">
        <f>G160+G162</f>
        <v>459.87</v>
      </c>
    </row>
    <row r="160" spans="1:7" ht="34.5" customHeight="1">
      <c r="A160" s="29"/>
      <c r="B160" s="26" t="s">
        <v>510</v>
      </c>
      <c r="C160" s="17" t="s">
        <v>524</v>
      </c>
      <c r="D160" s="41">
        <f>D161</f>
        <v>321.91</v>
      </c>
      <c r="E160" s="41">
        <f>E161</f>
        <v>321.91</v>
      </c>
      <c r="F160" s="41">
        <f>F161</f>
        <v>321.91</v>
      </c>
      <c r="G160" s="41">
        <f>G161</f>
        <v>321.91</v>
      </c>
    </row>
    <row r="161" spans="1:7" ht="20.25" customHeight="1">
      <c r="A161" s="29"/>
      <c r="B161" s="26" t="s">
        <v>248</v>
      </c>
      <c r="C161" s="17" t="s">
        <v>525</v>
      </c>
      <c r="D161" s="38">
        <v>321.91</v>
      </c>
      <c r="E161" s="38">
        <v>321.91</v>
      </c>
      <c r="F161" s="38">
        <v>321.91</v>
      </c>
      <c r="G161" s="38">
        <v>321.91</v>
      </c>
    </row>
    <row r="162" spans="1:7" ht="82.5" customHeight="1">
      <c r="A162" s="29"/>
      <c r="B162" s="89" t="s">
        <v>522</v>
      </c>
      <c r="C162" s="17" t="s">
        <v>526</v>
      </c>
      <c r="D162" s="41">
        <f>D163</f>
        <v>291.46087</v>
      </c>
      <c r="E162" s="41">
        <f>E163</f>
        <v>137.96</v>
      </c>
      <c r="F162" s="41">
        <f>F163</f>
        <v>291.46087</v>
      </c>
      <c r="G162" s="41">
        <f>G163</f>
        <v>137.96</v>
      </c>
    </row>
    <row r="163" spans="1:7" ht="20.25" customHeight="1">
      <c r="A163" s="29"/>
      <c r="B163" s="26" t="s">
        <v>248</v>
      </c>
      <c r="C163" s="17" t="s">
        <v>527</v>
      </c>
      <c r="D163" s="38">
        <v>291.46087</v>
      </c>
      <c r="E163" s="38">
        <v>137.96</v>
      </c>
      <c r="F163" s="38">
        <v>291.46087</v>
      </c>
      <c r="G163" s="38">
        <v>137.96</v>
      </c>
    </row>
    <row r="164" spans="1:7" ht="36.75" customHeight="1">
      <c r="A164" s="29"/>
      <c r="B164" s="73" t="s">
        <v>385</v>
      </c>
      <c r="C164" s="74" t="s">
        <v>426</v>
      </c>
      <c r="D164" s="41">
        <f aca="true" t="shared" si="25" ref="D164:G165">D165</f>
        <v>60.8652</v>
      </c>
      <c r="E164" s="41">
        <f t="shared" si="25"/>
        <v>60.8652</v>
      </c>
      <c r="F164" s="41">
        <f t="shared" si="25"/>
        <v>60.8652</v>
      </c>
      <c r="G164" s="41">
        <f t="shared" si="25"/>
        <v>60.8652</v>
      </c>
    </row>
    <row r="165" spans="1:7" ht="42" customHeight="1">
      <c r="A165" s="29"/>
      <c r="B165" s="73" t="s">
        <v>386</v>
      </c>
      <c r="C165" s="74" t="s">
        <v>427</v>
      </c>
      <c r="D165" s="41">
        <f t="shared" si="25"/>
        <v>60.8652</v>
      </c>
      <c r="E165" s="41">
        <f t="shared" si="25"/>
        <v>60.8652</v>
      </c>
      <c r="F165" s="41">
        <f t="shared" si="25"/>
        <v>60.8652</v>
      </c>
      <c r="G165" s="41">
        <f t="shared" si="25"/>
        <v>60.8652</v>
      </c>
    </row>
    <row r="166" spans="1:7" ht="33" customHeight="1">
      <c r="A166" s="29"/>
      <c r="B166" s="16" t="s">
        <v>249</v>
      </c>
      <c r="C166" s="74" t="s">
        <v>428</v>
      </c>
      <c r="D166" s="41">
        <v>60.8652</v>
      </c>
      <c r="E166" s="41">
        <v>60.8652</v>
      </c>
      <c r="F166" s="41">
        <v>60.8652</v>
      </c>
      <c r="G166" s="41">
        <v>60.8652</v>
      </c>
    </row>
    <row r="167" spans="1:7" ht="30.75" customHeight="1">
      <c r="A167" s="29"/>
      <c r="B167" s="44" t="s">
        <v>35</v>
      </c>
      <c r="C167" s="17" t="s">
        <v>185</v>
      </c>
      <c r="D167" s="41">
        <f>D168</f>
        <v>471.47900000000004</v>
      </c>
      <c r="E167" s="41">
        <f>E168</f>
        <v>471.47900000000004</v>
      </c>
      <c r="F167" s="41">
        <f>F168</f>
        <v>471.47900000000004</v>
      </c>
      <c r="G167" s="41">
        <f>G168</f>
        <v>471.47900000000004</v>
      </c>
    </row>
    <row r="168" spans="1:7" ht="36" customHeight="1">
      <c r="A168" s="29"/>
      <c r="B168" s="26" t="s">
        <v>344</v>
      </c>
      <c r="C168" s="17" t="s">
        <v>321</v>
      </c>
      <c r="D168" s="41">
        <f>D169+D170</f>
        <v>471.47900000000004</v>
      </c>
      <c r="E168" s="41">
        <f>E169+E170</f>
        <v>471.47900000000004</v>
      </c>
      <c r="F168" s="41">
        <f>F169+F170</f>
        <v>471.47900000000004</v>
      </c>
      <c r="G168" s="41">
        <f>G169+G170</f>
        <v>471.47900000000004</v>
      </c>
    </row>
    <row r="169" spans="1:7" ht="33.75" customHeight="1">
      <c r="A169" s="29"/>
      <c r="B169" s="16" t="s">
        <v>249</v>
      </c>
      <c r="C169" s="17" t="s">
        <v>322</v>
      </c>
      <c r="D169" s="41">
        <v>306.94429</v>
      </c>
      <c r="E169" s="41">
        <v>306.94429</v>
      </c>
      <c r="F169" s="41">
        <v>306.94429</v>
      </c>
      <c r="G169" s="41">
        <v>306.94429</v>
      </c>
    </row>
    <row r="170" spans="1:7" ht="33.75" customHeight="1">
      <c r="A170" s="29"/>
      <c r="B170" s="26" t="s">
        <v>256</v>
      </c>
      <c r="C170" s="17" t="s">
        <v>323</v>
      </c>
      <c r="D170" s="41">
        <v>164.53471</v>
      </c>
      <c r="E170" s="41">
        <v>164.53471</v>
      </c>
      <c r="F170" s="41">
        <v>164.53471</v>
      </c>
      <c r="G170" s="41">
        <v>164.53471</v>
      </c>
    </row>
    <row r="171" spans="1:7" ht="20.25" customHeight="1">
      <c r="A171" s="29"/>
      <c r="B171" s="16" t="s">
        <v>0</v>
      </c>
      <c r="C171" s="17" t="s">
        <v>185</v>
      </c>
      <c r="D171" s="41">
        <f>D172</f>
        <v>135</v>
      </c>
      <c r="E171" s="41">
        <f aca="true" t="shared" si="26" ref="E171:G172">E172</f>
        <v>0</v>
      </c>
      <c r="F171" s="41">
        <f t="shared" si="26"/>
        <v>135</v>
      </c>
      <c r="G171" s="41">
        <f t="shared" si="26"/>
        <v>0</v>
      </c>
    </row>
    <row r="172" spans="1:7" ht="47.25" customHeight="1">
      <c r="A172" s="29"/>
      <c r="B172" s="16" t="s">
        <v>208</v>
      </c>
      <c r="C172" s="17" t="s">
        <v>106</v>
      </c>
      <c r="D172" s="41">
        <f>D173</f>
        <v>135</v>
      </c>
      <c r="E172" s="41">
        <f t="shared" si="26"/>
        <v>0</v>
      </c>
      <c r="F172" s="41">
        <f t="shared" si="26"/>
        <v>135</v>
      </c>
      <c r="G172" s="41">
        <f t="shared" si="26"/>
        <v>0</v>
      </c>
    </row>
    <row r="173" spans="1:7" ht="33.75" customHeight="1">
      <c r="A173" s="29"/>
      <c r="B173" s="16" t="s">
        <v>7</v>
      </c>
      <c r="C173" s="17" t="s">
        <v>107</v>
      </c>
      <c r="D173" s="41">
        <v>135</v>
      </c>
      <c r="E173" s="41">
        <v>0</v>
      </c>
      <c r="F173" s="41">
        <v>135</v>
      </c>
      <c r="G173" s="41">
        <v>0</v>
      </c>
    </row>
    <row r="174" spans="1:7" ht="20.25" customHeight="1">
      <c r="A174" s="29"/>
      <c r="B174" s="39" t="s">
        <v>2</v>
      </c>
      <c r="C174" s="31" t="s">
        <v>66</v>
      </c>
      <c r="D174" s="43">
        <f>D175+D187+D182</f>
        <v>6522.35581</v>
      </c>
      <c r="E174" s="43">
        <f>E175+E187+E182</f>
        <v>4903.4</v>
      </c>
      <c r="F174" s="43">
        <f>F175+F187+F182</f>
        <v>6465.44981</v>
      </c>
      <c r="G174" s="43">
        <f>G175+G187+G182</f>
        <v>4871.46672</v>
      </c>
    </row>
    <row r="175" spans="1:7" ht="36" customHeight="1">
      <c r="A175" s="29"/>
      <c r="B175" s="26" t="s">
        <v>176</v>
      </c>
      <c r="C175" s="17" t="s">
        <v>177</v>
      </c>
      <c r="D175" s="41">
        <f>D176+D180</f>
        <v>1333.88826</v>
      </c>
      <c r="E175" s="41">
        <f>E176+E180</f>
        <v>0</v>
      </c>
      <c r="F175" s="41">
        <f>F176+F180</f>
        <v>1310.59554</v>
      </c>
      <c r="G175" s="41">
        <f>G176+G180</f>
        <v>0</v>
      </c>
    </row>
    <row r="176" spans="1:7" ht="36" customHeight="1">
      <c r="A176" s="29"/>
      <c r="B176" s="26" t="s">
        <v>221</v>
      </c>
      <c r="C176" s="17" t="s">
        <v>108</v>
      </c>
      <c r="D176" s="41">
        <f>D177+D178+D179</f>
        <v>1283.88826</v>
      </c>
      <c r="E176" s="41">
        <f>E177+E178+E179</f>
        <v>0</v>
      </c>
      <c r="F176" s="41">
        <f>F177+F178+F179</f>
        <v>1260.59554</v>
      </c>
      <c r="G176" s="41">
        <f>G177+G178+G179</f>
        <v>0</v>
      </c>
    </row>
    <row r="177" spans="1:7" ht="33.75" customHeight="1">
      <c r="A177" s="29"/>
      <c r="B177" s="26" t="s">
        <v>258</v>
      </c>
      <c r="C177" s="17" t="s">
        <v>109</v>
      </c>
      <c r="D177" s="41">
        <v>574.80421</v>
      </c>
      <c r="E177" s="48">
        <v>0</v>
      </c>
      <c r="F177" s="41">
        <v>574.80421</v>
      </c>
      <c r="G177" s="48">
        <v>0</v>
      </c>
    </row>
    <row r="178" spans="1:7" ht="36" customHeight="1">
      <c r="A178" s="29"/>
      <c r="B178" s="26" t="s">
        <v>256</v>
      </c>
      <c r="C178" s="17" t="s">
        <v>110</v>
      </c>
      <c r="D178" s="41">
        <v>669.54078</v>
      </c>
      <c r="E178" s="48">
        <v>0</v>
      </c>
      <c r="F178" s="48">
        <v>646.24806</v>
      </c>
      <c r="G178" s="48">
        <v>0</v>
      </c>
    </row>
    <row r="179" spans="1:7" ht="25.5" customHeight="1">
      <c r="A179" s="29"/>
      <c r="B179" s="26" t="s">
        <v>257</v>
      </c>
      <c r="C179" s="17" t="s">
        <v>111</v>
      </c>
      <c r="D179" s="41">
        <v>39.54327</v>
      </c>
      <c r="E179" s="48">
        <v>0</v>
      </c>
      <c r="F179" s="41">
        <v>39.54327</v>
      </c>
      <c r="G179" s="48">
        <v>0</v>
      </c>
    </row>
    <row r="180" spans="1:7" ht="25.5" customHeight="1">
      <c r="A180" s="29"/>
      <c r="B180" s="26" t="s">
        <v>205</v>
      </c>
      <c r="C180" s="17" t="s">
        <v>356</v>
      </c>
      <c r="D180" s="41">
        <f>D181</f>
        <v>50</v>
      </c>
      <c r="E180" s="41">
        <f>E181</f>
        <v>0</v>
      </c>
      <c r="F180" s="41">
        <f>F181</f>
        <v>50</v>
      </c>
      <c r="G180" s="41">
        <f>G181</f>
        <v>0</v>
      </c>
    </row>
    <row r="181" spans="1:7" ht="32.25" customHeight="1">
      <c r="A181" s="29"/>
      <c r="B181" s="26" t="s">
        <v>256</v>
      </c>
      <c r="C181" s="17" t="s">
        <v>357</v>
      </c>
      <c r="D181" s="41">
        <v>50</v>
      </c>
      <c r="E181" s="48">
        <v>0</v>
      </c>
      <c r="F181" s="48">
        <v>50</v>
      </c>
      <c r="G181" s="48">
        <v>0</v>
      </c>
    </row>
    <row r="182" spans="1:7" ht="48.75" customHeight="1">
      <c r="A182" s="29"/>
      <c r="B182" s="76" t="s">
        <v>277</v>
      </c>
      <c r="C182" s="17" t="s">
        <v>453</v>
      </c>
      <c r="D182" s="41">
        <f>D183+D185</f>
        <v>5161.474</v>
      </c>
      <c r="E182" s="41">
        <f>E183+E185</f>
        <v>4903.4</v>
      </c>
      <c r="F182" s="41">
        <f>F183+F185</f>
        <v>5127.860720000001</v>
      </c>
      <c r="G182" s="41">
        <f>G183+G185</f>
        <v>4871.46672</v>
      </c>
    </row>
    <row r="183" spans="1:7" ht="48.75" customHeight="1">
      <c r="A183" s="29"/>
      <c r="B183" s="93" t="s">
        <v>483</v>
      </c>
      <c r="C183" s="17" t="s">
        <v>481</v>
      </c>
      <c r="D183" s="41">
        <f>D184</f>
        <v>2245.08</v>
      </c>
      <c r="E183" s="41">
        <f>E184</f>
        <v>2245.08</v>
      </c>
      <c r="F183" s="41">
        <f>F184</f>
        <v>2245.08</v>
      </c>
      <c r="G183" s="41">
        <f>G184</f>
        <v>2245.08</v>
      </c>
    </row>
    <row r="184" spans="1:7" ht="48.75" customHeight="1">
      <c r="A184" s="29"/>
      <c r="B184" s="93" t="s">
        <v>228</v>
      </c>
      <c r="C184" s="17" t="s">
        <v>482</v>
      </c>
      <c r="D184" s="41">
        <v>2245.08</v>
      </c>
      <c r="E184" s="41">
        <v>2245.08</v>
      </c>
      <c r="F184" s="41">
        <v>2245.08</v>
      </c>
      <c r="G184" s="41">
        <v>2245.08</v>
      </c>
    </row>
    <row r="185" spans="1:7" ht="57.75" customHeight="1">
      <c r="A185" s="29"/>
      <c r="B185" s="94" t="s">
        <v>486</v>
      </c>
      <c r="C185" s="17" t="s">
        <v>484</v>
      </c>
      <c r="D185" s="41">
        <f>D186</f>
        <v>2916.394</v>
      </c>
      <c r="E185" s="41">
        <f>E186</f>
        <v>2658.32</v>
      </c>
      <c r="F185" s="41">
        <f>F186</f>
        <v>2882.78072</v>
      </c>
      <c r="G185" s="41">
        <f>G186</f>
        <v>2626.38672</v>
      </c>
    </row>
    <row r="186" spans="1:7" ht="32.25" customHeight="1">
      <c r="A186" s="29"/>
      <c r="B186" s="93" t="s">
        <v>228</v>
      </c>
      <c r="C186" s="17" t="s">
        <v>485</v>
      </c>
      <c r="D186" s="41">
        <v>2916.394</v>
      </c>
      <c r="E186" s="48">
        <v>2658.32</v>
      </c>
      <c r="F186" s="48">
        <v>2882.78072</v>
      </c>
      <c r="G186" s="48">
        <v>2626.38672</v>
      </c>
    </row>
    <row r="187" spans="1:7" ht="32.25" customHeight="1">
      <c r="A187" s="29"/>
      <c r="B187" s="26" t="s">
        <v>367</v>
      </c>
      <c r="C187" s="17" t="s">
        <v>365</v>
      </c>
      <c r="D187" s="41">
        <f>D188</f>
        <v>26.99355</v>
      </c>
      <c r="E187" s="41">
        <f aca="true" t="shared" si="27" ref="E187:G188">E188</f>
        <v>0</v>
      </c>
      <c r="F187" s="41">
        <f t="shared" si="27"/>
        <v>26.99355</v>
      </c>
      <c r="G187" s="41">
        <f t="shared" si="27"/>
        <v>0</v>
      </c>
    </row>
    <row r="188" spans="1:7" ht="32.25" customHeight="1">
      <c r="A188" s="29"/>
      <c r="B188" s="26" t="s">
        <v>205</v>
      </c>
      <c r="C188" s="17" t="s">
        <v>366</v>
      </c>
      <c r="D188" s="41">
        <f>D189</f>
        <v>26.99355</v>
      </c>
      <c r="E188" s="41">
        <f t="shared" si="27"/>
        <v>0</v>
      </c>
      <c r="F188" s="41">
        <f t="shared" si="27"/>
        <v>26.99355</v>
      </c>
      <c r="G188" s="41">
        <f t="shared" si="27"/>
        <v>0</v>
      </c>
    </row>
    <row r="189" spans="1:7" ht="32.25" customHeight="1">
      <c r="A189" s="29"/>
      <c r="B189" s="26" t="s">
        <v>256</v>
      </c>
      <c r="C189" s="17" t="s">
        <v>364</v>
      </c>
      <c r="D189" s="41">
        <v>26.99355</v>
      </c>
      <c r="E189" s="41">
        <v>0</v>
      </c>
      <c r="F189" s="41">
        <v>26.99355</v>
      </c>
      <c r="G189" s="41">
        <v>0</v>
      </c>
    </row>
    <row r="190" spans="1:7" ht="48.75" customHeight="1">
      <c r="A190" s="45">
        <v>747</v>
      </c>
      <c r="B190" s="46" t="s">
        <v>104</v>
      </c>
      <c r="C190" s="17"/>
      <c r="D190" s="61">
        <f>D191+D199+D203</f>
        <v>10497.962340000002</v>
      </c>
      <c r="E190" s="61">
        <f>E191+E199+E203</f>
        <v>8715.366200000002</v>
      </c>
      <c r="F190" s="61">
        <f>F191+F199+F203</f>
        <v>9593.96646</v>
      </c>
      <c r="G190" s="61">
        <f>G191+G199+G203</f>
        <v>7818.765890000001</v>
      </c>
    </row>
    <row r="191" spans="1:7" ht="27.75" customHeight="1">
      <c r="A191" s="45"/>
      <c r="B191" s="39" t="s">
        <v>30</v>
      </c>
      <c r="C191" s="31" t="s">
        <v>31</v>
      </c>
      <c r="D191" s="43">
        <f>D192</f>
        <v>1765.27314</v>
      </c>
      <c r="E191" s="43">
        <f>E192</f>
        <v>0</v>
      </c>
      <c r="F191" s="43">
        <f>F192</f>
        <v>1765.27314</v>
      </c>
      <c r="G191" s="43">
        <f>G192</f>
        <v>0</v>
      </c>
    </row>
    <row r="192" spans="1:7" ht="66.75" customHeight="1">
      <c r="A192" s="29"/>
      <c r="B192" s="26" t="s">
        <v>21</v>
      </c>
      <c r="C192" s="27" t="s">
        <v>234</v>
      </c>
      <c r="D192" s="41">
        <f>D193+D195</f>
        <v>1765.27314</v>
      </c>
      <c r="E192" s="41">
        <f>E193+E195</f>
        <v>0</v>
      </c>
      <c r="F192" s="41">
        <f>F193+F195</f>
        <v>1765.27314</v>
      </c>
      <c r="G192" s="41">
        <f>G193+G195</f>
        <v>0</v>
      </c>
    </row>
    <row r="193" spans="1:7" ht="24" customHeight="1">
      <c r="A193" s="29"/>
      <c r="B193" s="26" t="s">
        <v>205</v>
      </c>
      <c r="C193" s="27" t="s">
        <v>103</v>
      </c>
      <c r="D193" s="41">
        <f>D194</f>
        <v>113.23759</v>
      </c>
      <c r="E193" s="41">
        <f>E194</f>
        <v>0</v>
      </c>
      <c r="F193" s="41">
        <f>F194</f>
        <v>113.23759</v>
      </c>
      <c r="G193" s="41">
        <f>G194</f>
        <v>0</v>
      </c>
    </row>
    <row r="194" spans="1:7" ht="39.75" customHeight="1">
      <c r="A194" s="29"/>
      <c r="B194" s="26" t="s">
        <v>256</v>
      </c>
      <c r="C194" s="27" t="s">
        <v>212</v>
      </c>
      <c r="D194" s="41">
        <v>113.23759</v>
      </c>
      <c r="E194" s="41">
        <v>0</v>
      </c>
      <c r="F194" s="41">
        <v>113.23759</v>
      </c>
      <c r="G194" s="41">
        <v>0</v>
      </c>
    </row>
    <row r="195" spans="1:7" ht="39.75" customHeight="1">
      <c r="A195" s="29"/>
      <c r="B195" s="16" t="s">
        <v>263</v>
      </c>
      <c r="C195" s="17" t="s">
        <v>251</v>
      </c>
      <c r="D195" s="41">
        <f>D196+D197+D198</f>
        <v>1652.03555</v>
      </c>
      <c r="E195" s="41">
        <f>E196+E197+E198</f>
        <v>0</v>
      </c>
      <c r="F195" s="41">
        <f>F196+F197+F198</f>
        <v>1652.03555</v>
      </c>
      <c r="G195" s="41">
        <f>G196+G197+G198</f>
        <v>0</v>
      </c>
    </row>
    <row r="196" spans="1:7" ht="39.75" customHeight="1">
      <c r="A196" s="29"/>
      <c r="B196" s="16" t="s">
        <v>249</v>
      </c>
      <c r="C196" s="17" t="s">
        <v>252</v>
      </c>
      <c r="D196" s="41">
        <v>1415.69955</v>
      </c>
      <c r="E196" s="41">
        <v>0</v>
      </c>
      <c r="F196" s="41">
        <v>1415.69955</v>
      </c>
      <c r="G196" s="41">
        <v>0</v>
      </c>
    </row>
    <row r="197" spans="1:7" ht="39.75" customHeight="1">
      <c r="A197" s="29"/>
      <c r="B197" s="26" t="s">
        <v>256</v>
      </c>
      <c r="C197" s="17" t="s">
        <v>415</v>
      </c>
      <c r="D197" s="41">
        <v>230.96822</v>
      </c>
      <c r="E197" s="41">
        <v>0</v>
      </c>
      <c r="F197" s="41">
        <v>230.96822</v>
      </c>
      <c r="G197" s="41">
        <v>0</v>
      </c>
    </row>
    <row r="198" spans="1:7" ht="27.75" customHeight="1">
      <c r="A198" s="29"/>
      <c r="B198" s="26" t="s">
        <v>257</v>
      </c>
      <c r="C198" s="17" t="s">
        <v>416</v>
      </c>
      <c r="D198" s="41">
        <v>5.36778</v>
      </c>
      <c r="E198" s="41">
        <v>0</v>
      </c>
      <c r="F198" s="41">
        <v>5.36778</v>
      </c>
      <c r="G198" s="41">
        <v>0</v>
      </c>
    </row>
    <row r="199" spans="1:7" ht="21.75" customHeight="1">
      <c r="A199" s="29"/>
      <c r="B199" s="39" t="s">
        <v>42</v>
      </c>
      <c r="C199" s="31" t="s">
        <v>41</v>
      </c>
      <c r="D199" s="43">
        <f aca="true" t="shared" si="28" ref="D199:G201">D200</f>
        <v>146.068</v>
      </c>
      <c r="E199" s="47">
        <f t="shared" si="28"/>
        <v>128.745</v>
      </c>
      <c r="F199" s="47">
        <f t="shared" si="28"/>
        <v>83.70327</v>
      </c>
      <c r="G199" s="47">
        <f t="shared" si="28"/>
        <v>73.77584</v>
      </c>
    </row>
    <row r="200" spans="1:7" ht="64.5" customHeight="1">
      <c r="A200" s="29"/>
      <c r="B200" s="26" t="s">
        <v>21</v>
      </c>
      <c r="C200" s="17" t="s">
        <v>499</v>
      </c>
      <c r="D200" s="41">
        <f t="shared" si="28"/>
        <v>146.068</v>
      </c>
      <c r="E200" s="48">
        <f t="shared" si="28"/>
        <v>128.745</v>
      </c>
      <c r="F200" s="48">
        <f t="shared" si="28"/>
        <v>83.70327</v>
      </c>
      <c r="G200" s="48">
        <f t="shared" si="28"/>
        <v>73.77584</v>
      </c>
    </row>
    <row r="201" spans="1:7" ht="36" customHeight="1">
      <c r="A201" s="29"/>
      <c r="B201" s="26" t="s">
        <v>493</v>
      </c>
      <c r="C201" s="17" t="s">
        <v>500</v>
      </c>
      <c r="D201" s="41">
        <f t="shared" si="28"/>
        <v>146.068</v>
      </c>
      <c r="E201" s="41">
        <f t="shared" si="28"/>
        <v>128.745</v>
      </c>
      <c r="F201" s="41">
        <f t="shared" si="28"/>
        <v>83.70327</v>
      </c>
      <c r="G201" s="41">
        <f t="shared" si="28"/>
        <v>73.77584</v>
      </c>
    </row>
    <row r="202" spans="1:7" ht="36" customHeight="1">
      <c r="A202" s="29"/>
      <c r="B202" s="26" t="s">
        <v>256</v>
      </c>
      <c r="C202" s="17" t="s">
        <v>501</v>
      </c>
      <c r="D202" s="41">
        <v>146.068</v>
      </c>
      <c r="E202" s="48">
        <v>128.745</v>
      </c>
      <c r="F202" s="48">
        <v>83.70327</v>
      </c>
      <c r="G202" s="48">
        <v>73.77584</v>
      </c>
    </row>
    <row r="203" spans="1:7" ht="27.75" customHeight="1">
      <c r="A203" s="29"/>
      <c r="B203" s="39" t="s">
        <v>75</v>
      </c>
      <c r="C203" s="31" t="s">
        <v>76</v>
      </c>
      <c r="D203" s="41">
        <f>D204</f>
        <v>8586.621200000001</v>
      </c>
      <c r="E203" s="41">
        <f>E204</f>
        <v>8586.621200000001</v>
      </c>
      <c r="F203" s="41">
        <f>F204</f>
        <v>7744.99005</v>
      </c>
      <c r="G203" s="41">
        <f>G204</f>
        <v>7744.99005</v>
      </c>
    </row>
    <row r="204" spans="1:7" ht="60.75" customHeight="1">
      <c r="A204" s="29"/>
      <c r="B204" s="26" t="s">
        <v>400</v>
      </c>
      <c r="C204" s="17" t="s">
        <v>401</v>
      </c>
      <c r="D204" s="41">
        <f>D205+D207+D209</f>
        <v>8586.621200000001</v>
      </c>
      <c r="E204" s="41">
        <f>E205+E207+E209</f>
        <v>8586.621200000001</v>
      </c>
      <c r="F204" s="41">
        <f>F205+F207+F209</f>
        <v>7744.99005</v>
      </c>
      <c r="G204" s="41">
        <f>G205+G207+G209</f>
        <v>7744.99005</v>
      </c>
    </row>
    <row r="205" spans="1:7" ht="57" customHeight="1">
      <c r="A205" s="29"/>
      <c r="B205" s="88" t="s">
        <v>260</v>
      </c>
      <c r="C205" s="17" t="s">
        <v>402</v>
      </c>
      <c r="D205" s="41">
        <f>D206</f>
        <v>1100.286</v>
      </c>
      <c r="E205" s="41">
        <f>E206</f>
        <v>1100.286</v>
      </c>
      <c r="F205" s="41">
        <f>F206</f>
        <v>989.965</v>
      </c>
      <c r="G205" s="41">
        <f>G206</f>
        <v>989.965</v>
      </c>
    </row>
    <row r="206" spans="1:7" ht="27.75" customHeight="1">
      <c r="A206" s="29"/>
      <c r="B206" s="26" t="s">
        <v>227</v>
      </c>
      <c r="C206" s="17" t="s">
        <v>409</v>
      </c>
      <c r="D206" s="41">
        <v>1100.286</v>
      </c>
      <c r="E206" s="48">
        <v>1100.286</v>
      </c>
      <c r="F206" s="48">
        <v>989.965</v>
      </c>
      <c r="G206" s="48">
        <v>989.965</v>
      </c>
    </row>
    <row r="207" spans="1:7" ht="78" customHeight="1">
      <c r="A207" s="29"/>
      <c r="B207" s="88" t="s">
        <v>399</v>
      </c>
      <c r="C207" s="17" t="s">
        <v>403</v>
      </c>
      <c r="D207" s="41">
        <f>D208</f>
        <v>1984.9052</v>
      </c>
      <c r="E207" s="41">
        <f>E208</f>
        <v>1984.9052</v>
      </c>
      <c r="F207" s="41">
        <f>F208</f>
        <v>1984.9052</v>
      </c>
      <c r="G207" s="41">
        <f>G208</f>
        <v>1984.9052</v>
      </c>
    </row>
    <row r="208" spans="1:7" ht="27.75" customHeight="1">
      <c r="A208" s="29"/>
      <c r="B208" s="26" t="s">
        <v>227</v>
      </c>
      <c r="C208" s="17" t="s">
        <v>410</v>
      </c>
      <c r="D208" s="41">
        <v>1984.9052</v>
      </c>
      <c r="E208" s="48">
        <v>1984.9052</v>
      </c>
      <c r="F208" s="48">
        <v>1984.9052</v>
      </c>
      <c r="G208" s="48">
        <v>1984.9052</v>
      </c>
    </row>
    <row r="209" spans="1:7" ht="78" customHeight="1">
      <c r="A209" s="29"/>
      <c r="B209" s="26" t="s">
        <v>532</v>
      </c>
      <c r="C209" s="17" t="s">
        <v>530</v>
      </c>
      <c r="D209" s="41">
        <f>D210</f>
        <v>5501.43</v>
      </c>
      <c r="E209" s="48">
        <f>E210</f>
        <v>5501.43</v>
      </c>
      <c r="F209" s="48">
        <f>F210</f>
        <v>4770.11985</v>
      </c>
      <c r="G209" s="48">
        <f>G210</f>
        <v>4770.11985</v>
      </c>
    </row>
    <row r="210" spans="1:7" ht="27.75" customHeight="1">
      <c r="A210" s="29"/>
      <c r="B210" s="26" t="s">
        <v>227</v>
      </c>
      <c r="C210" s="17" t="s">
        <v>531</v>
      </c>
      <c r="D210" s="41">
        <v>5501.43</v>
      </c>
      <c r="E210" s="48">
        <v>5501.43</v>
      </c>
      <c r="F210" s="48">
        <v>4770.11985</v>
      </c>
      <c r="G210" s="48">
        <v>4770.11985</v>
      </c>
    </row>
    <row r="211" spans="1:7" ht="31.5" customHeight="1">
      <c r="A211" s="45">
        <v>748</v>
      </c>
      <c r="B211" s="46" t="s">
        <v>67</v>
      </c>
      <c r="C211" s="17" t="s">
        <v>29</v>
      </c>
      <c r="D211" s="11">
        <f>D212+D219+D229+D241</f>
        <v>31795.48904</v>
      </c>
      <c r="E211" s="11">
        <f>E212+E219+E229+E241</f>
        <v>14090.88695</v>
      </c>
      <c r="F211" s="11">
        <f>F212+F219+F229+F241</f>
        <v>31457.78864</v>
      </c>
      <c r="G211" s="11">
        <f>G212+G219+G229+G241</f>
        <v>13813.18655</v>
      </c>
    </row>
    <row r="212" spans="1:7" ht="31.5" customHeight="1">
      <c r="A212" s="45"/>
      <c r="B212" s="13" t="s">
        <v>30</v>
      </c>
      <c r="C212" s="31" t="s">
        <v>31</v>
      </c>
      <c r="D212" s="47">
        <f>D213+D216</f>
        <v>3509.98742</v>
      </c>
      <c r="E212" s="47">
        <f>E213+E216</f>
        <v>0</v>
      </c>
      <c r="F212" s="47">
        <f>F213+F216</f>
        <v>3509.98742</v>
      </c>
      <c r="G212" s="47">
        <f>G213+G216</f>
        <v>0</v>
      </c>
    </row>
    <row r="213" spans="1:7" ht="40.5" customHeight="1">
      <c r="A213" s="45"/>
      <c r="B213" s="81" t="s">
        <v>102</v>
      </c>
      <c r="C213" s="17" t="s">
        <v>239</v>
      </c>
      <c r="D213" s="48">
        <f aca="true" t="shared" si="29" ref="D213:G214">D214</f>
        <v>36</v>
      </c>
      <c r="E213" s="48">
        <f t="shared" si="29"/>
        <v>0</v>
      </c>
      <c r="F213" s="48">
        <f t="shared" si="29"/>
        <v>36</v>
      </c>
      <c r="G213" s="48">
        <f t="shared" si="29"/>
        <v>0</v>
      </c>
    </row>
    <row r="214" spans="1:7" ht="49.5" customHeight="1">
      <c r="A214" s="45"/>
      <c r="B214" s="26" t="s">
        <v>208</v>
      </c>
      <c r="C214" s="17" t="s">
        <v>207</v>
      </c>
      <c r="D214" s="48">
        <f t="shared" si="29"/>
        <v>36</v>
      </c>
      <c r="E214" s="48">
        <f t="shared" si="29"/>
        <v>0</v>
      </c>
      <c r="F214" s="48">
        <f t="shared" si="29"/>
        <v>36</v>
      </c>
      <c r="G214" s="48">
        <f t="shared" si="29"/>
        <v>0</v>
      </c>
    </row>
    <row r="215" spans="1:7" ht="24.75" customHeight="1">
      <c r="A215" s="45"/>
      <c r="B215" s="26" t="s">
        <v>272</v>
      </c>
      <c r="C215" s="17" t="s">
        <v>209</v>
      </c>
      <c r="D215" s="48">
        <v>36</v>
      </c>
      <c r="E215" s="48">
        <v>0</v>
      </c>
      <c r="F215" s="48">
        <v>36</v>
      </c>
      <c r="G215" s="48">
        <v>0</v>
      </c>
    </row>
    <row r="216" spans="1:7" ht="48" customHeight="1">
      <c r="A216" s="45"/>
      <c r="B216" s="28" t="s">
        <v>20</v>
      </c>
      <c r="C216" s="17" t="s">
        <v>17</v>
      </c>
      <c r="D216" s="48">
        <f aca="true" t="shared" si="30" ref="D216:G217">D217</f>
        <v>3473.98742</v>
      </c>
      <c r="E216" s="48">
        <f t="shared" si="30"/>
        <v>0</v>
      </c>
      <c r="F216" s="48">
        <f t="shared" si="30"/>
        <v>3473.98742</v>
      </c>
      <c r="G216" s="48">
        <f t="shared" si="30"/>
        <v>0</v>
      </c>
    </row>
    <row r="217" spans="1:7" ht="50.25" customHeight="1">
      <c r="A217" s="45"/>
      <c r="B217" s="26" t="s">
        <v>208</v>
      </c>
      <c r="C217" s="17" t="s">
        <v>18</v>
      </c>
      <c r="D217" s="48">
        <f t="shared" si="30"/>
        <v>3473.98742</v>
      </c>
      <c r="E217" s="48">
        <f t="shared" si="30"/>
        <v>0</v>
      </c>
      <c r="F217" s="48">
        <f t="shared" si="30"/>
        <v>3473.98742</v>
      </c>
      <c r="G217" s="48">
        <f t="shared" si="30"/>
        <v>0</v>
      </c>
    </row>
    <row r="218" spans="1:7" ht="30" customHeight="1">
      <c r="A218" s="45"/>
      <c r="B218" s="26" t="s">
        <v>272</v>
      </c>
      <c r="C218" s="17" t="s">
        <v>19</v>
      </c>
      <c r="D218" s="48">
        <v>3473.98742</v>
      </c>
      <c r="E218" s="48">
        <v>0</v>
      </c>
      <c r="F218" s="48">
        <v>3473.98742</v>
      </c>
      <c r="G218" s="48">
        <v>0</v>
      </c>
    </row>
    <row r="219" spans="1:7" ht="18" customHeight="1">
      <c r="A219" s="45"/>
      <c r="B219" s="30" t="s">
        <v>68</v>
      </c>
      <c r="C219" s="14" t="s">
        <v>69</v>
      </c>
      <c r="D219" s="47">
        <f>D223+D220</f>
        <v>3120.36216</v>
      </c>
      <c r="E219" s="47">
        <f>E223+E220</f>
        <v>1761.4</v>
      </c>
      <c r="F219" s="47">
        <f>F223+F220</f>
        <v>3120.31716</v>
      </c>
      <c r="G219" s="47">
        <f>G223+G220</f>
        <v>1761.355</v>
      </c>
    </row>
    <row r="220" spans="1:7" ht="33" customHeight="1">
      <c r="A220" s="45"/>
      <c r="B220" s="81" t="s">
        <v>102</v>
      </c>
      <c r="C220" s="17" t="s">
        <v>312</v>
      </c>
      <c r="D220" s="48">
        <f>D221</f>
        <v>10</v>
      </c>
      <c r="E220" s="48">
        <f aca="true" t="shared" si="31" ref="E220:G221">E221</f>
        <v>0</v>
      </c>
      <c r="F220" s="48">
        <f t="shared" si="31"/>
        <v>10</v>
      </c>
      <c r="G220" s="48">
        <f t="shared" si="31"/>
        <v>0</v>
      </c>
    </row>
    <row r="221" spans="1:7" ht="51" customHeight="1">
      <c r="A221" s="45"/>
      <c r="B221" s="26" t="s">
        <v>208</v>
      </c>
      <c r="C221" s="17" t="s">
        <v>313</v>
      </c>
      <c r="D221" s="48">
        <f>D222</f>
        <v>10</v>
      </c>
      <c r="E221" s="48">
        <f t="shared" si="31"/>
        <v>0</v>
      </c>
      <c r="F221" s="48">
        <f t="shared" si="31"/>
        <v>10</v>
      </c>
      <c r="G221" s="48">
        <f t="shared" si="31"/>
        <v>0</v>
      </c>
    </row>
    <row r="222" spans="1:7" ht="18" customHeight="1">
      <c r="A222" s="45"/>
      <c r="B222" s="26" t="s">
        <v>272</v>
      </c>
      <c r="C222" s="17" t="s">
        <v>314</v>
      </c>
      <c r="D222" s="48">
        <v>10</v>
      </c>
      <c r="E222" s="48">
        <v>0</v>
      </c>
      <c r="F222" s="48">
        <v>10</v>
      </c>
      <c r="G222" s="48">
        <v>0</v>
      </c>
    </row>
    <row r="223" spans="1:7" ht="33.75" customHeight="1">
      <c r="A223" s="45"/>
      <c r="B223" s="16" t="s">
        <v>178</v>
      </c>
      <c r="C223" s="17" t="s">
        <v>112</v>
      </c>
      <c r="D223" s="48">
        <f>D224</f>
        <v>3110.36216</v>
      </c>
      <c r="E223" s="48">
        <f>E224</f>
        <v>1761.4</v>
      </c>
      <c r="F223" s="48">
        <f>F224</f>
        <v>3110.31716</v>
      </c>
      <c r="G223" s="48">
        <f>G224</f>
        <v>1761.355</v>
      </c>
    </row>
    <row r="224" spans="1:7" ht="67.5" customHeight="1">
      <c r="A224" s="45"/>
      <c r="B224" s="16" t="s">
        <v>113</v>
      </c>
      <c r="C224" s="17" t="s">
        <v>100</v>
      </c>
      <c r="D224" s="48">
        <f>D225+D227</f>
        <v>3110.36216</v>
      </c>
      <c r="E224" s="48">
        <f>E225+E227</f>
        <v>1761.4</v>
      </c>
      <c r="F224" s="48">
        <f>F225+F227</f>
        <v>3110.31716</v>
      </c>
      <c r="G224" s="48">
        <f>G225+G227</f>
        <v>1761.355</v>
      </c>
    </row>
    <row r="225" spans="1:7" ht="60" customHeight="1">
      <c r="A225" s="45"/>
      <c r="B225" s="26" t="s">
        <v>208</v>
      </c>
      <c r="C225" s="17" t="s">
        <v>114</v>
      </c>
      <c r="D225" s="48">
        <f>D226</f>
        <v>1348.96216</v>
      </c>
      <c r="E225" s="48">
        <f>E226</f>
        <v>0</v>
      </c>
      <c r="F225" s="48">
        <f>F226</f>
        <v>1348.96216</v>
      </c>
      <c r="G225" s="48">
        <f>G226</f>
        <v>0</v>
      </c>
    </row>
    <row r="226" spans="1:7" ht="27.75" customHeight="1">
      <c r="A226" s="45"/>
      <c r="B226" s="26" t="s">
        <v>272</v>
      </c>
      <c r="C226" s="17" t="s">
        <v>116</v>
      </c>
      <c r="D226" s="48">
        <v>1348.96216</v>
      </c>
      <c r="E226" s="48">
        <v>0</v>
      </c>
      <c r="F226" s="48">
        <v>1348.96216</v>
      </c>
      <c r="G226" s="48">
        <v>0</v>
      </c>
    </row>
    <row r="227" spans="1:7" ht="51" customHeight="1">
      <c r="A227" s="45"/>
      <c r="B227" s="26" t="s">
        <v>118</v>
      </c>
      <c r="C227" s="17" t="s">
        <v>115</v>
      </c>
      <c r="D227" s="48">
        <f>D228</f>
        <v>1761.4</v>
      </c>
      <c r="E227" s="48">
        <f>E228</f>
        <v>1761.4</v>
      </c>
      <c r="F227" s="48">
        <f>F228</f>
        <v>1761.355</v>
      </c>
      <c r="G227" s="48">
        <f>G228</f>
        <v>1761.355</v>
      </c>
    </row>
    <row r="228" spans="1:7" ht="27.75" customHeight="1">
      <c r="A228" s="45"/>
      <c r="B228" s="26" t="s">
        <v>272</v>
      </c>
      <c r="C228" s="17" t="s">
        <v>117</v>
      </c>
      <c r="D228" s="48">
        <v>1761.4</v>
      </c>
      <c r="E228" s="48">
        <v>1761.4</v>
      </c>
      <c r="F228" s="48">
        <v>1761.355</v>
      </c>
      <c r="G228" s="48">
        <v>1761.355</v>
      </c>
    </row>
    <row r="229" spans="1:7" ht="18.75" customHeight="1">
      <c r="A229" s="45"/>
      <c r="B229" s="49" t="s">
        <v>70</v>
      </c>
      <c r="C229" s="50" t="s">
        <v>71</v>
      </c>
      <c r="D229" s="40">
        <f>D238+D230+D235</f>
        <v>850.99171</v>
      </c>
      <c r="E229" s="40">
        <f>E238+E230+E235</f>
        <v>64.7</v>
      </c>
      <c r="F229" s="40">
        <f>F238+F230+F235</f>
        <v>850.99171</v>
      </c>
      <c r="G229" s="40">
        <f>G238+G230+G235</f>
        <v>64.7</v>
      </c>
    </row>
    <row r="230" spans="1:7" ht="63" customHeight="1">
      <c r="A230" s="45"/>
      <c r="B230" s="51" t="s">
        <v>97</v>
      </c>
      <c r="C230" s="17" t="s">
        <v>92</v>
      </c>
      <c r="D230" s="38">
        <f>D231+D233</f>
        <v>114.366</v>
      </c>
      <c r="E230" s="38">
        <f>E231+E233</f>
        <v>64.7</v>
      </c>
      <c r="F230" s="38">
        <f>F231+F233</f>
        <v>114.366</v>
      </c>
      <c r="G230" s="38">
        <f>G231+G233</f>
        <v>64.7</v>
      </c>
    </row>
    <row r="231" spans="1:7" ht="63" customHeight="1">
      <c r="A231" s="45"/>
      <c r="B231" s="51" t="s">
        <v>208</v>
      </c>
      <c r="C231" s="17" t="s">
        <v>119</v>
      </c>
      <c r="D231" s="38">
        <f>D232</f>
        <v>30</v>
      </c>
      <c r="E231" s="38">
        <f>E232</f>
        <v>0</v>
      </c>
      <c r="F231" s="38">
        <f>F232</f>
        <v>30</v>
      </c>
      <c r="G231" s="38">
        <f>G232</f>
        <v>0</v>
      </c>
    </row>
    <row r="232" spans="1:7" ht="18.75" customHeight="1">
      <c r="A232" s="45"/>
      <c r="B232" s="26" t="s">
        <v>273</v>
      </c>
      <c r="C232" s="17" t="s">
        <v>120</v>
      </c>
      <c r="D232" s="38">
        <v>30</v>
      </c>
      <c r="E232" s="38">
        <v>0</v>
      </c>
      <c r="F232" s="38">
        <v>30</v>
      </c>
      <c r="G232" s="38">
        <v>0</v>
      </c>
    </row>
    <row r="233" spans="1:7" ht="45" customHeight="1">
      <c r="A233" s="45"/>
      <c r="B233" s="88" t="s">
        <v>474</v>
      </c>
      <c r="C233" s="17" t="s">
        <v>470</v>
      </c>
      <c r="D233" s="38">
        <f>D234</f>
        <v>84.366</v>
      </c>
      <c r="E233" s="38">
        <f>E234</f>
        <v>64.7</v>
      </c>
      <c r="F233" s="38">
        <f>F234</f>
        <v>84.366</v>
      </c>
      <c r="G233" s="38">
        <f>G234</f>
        <v>64.7</v>
      </c>
    </row>
    <row r="234" spans="1:7" ht="18.75" customHeight="1">
      <c r="A234" s="45"/>
      <c r="B234" s="26" t="s">
        <v>273</v>
      </c>
      <c r="C234" s="17" t="s">
        <v>471</v>
      </c>
      <c r="D234" s="38">
        <v>84.366</v>
      </c>
      <c r="E234" s="38">
        <v>64.7</v>
      </c>
      <c r="F234" s="38">
        <v>84.366</v>
      </c>
      <c r="G234" s="38">
        <v>64.7</v>
      </c>
    </row>
    <row r="235" spans="1:7" ht="35.25" customHeight="1">
      <c r="A235" s="45"/>
      <c r="B235" s="81" t="s">
        <v>102</v>
      </c>
      <c r="C235" s="17" t="s">
        <v>293</v>
      </c>
      <c r="D235" s="38">
        <f aca="true" t="shared" si="32" ref="D235:G236">D236</f>
        <v>4</v>
      </c>
      <c r="E235" s="38">
        <f t="shared" si="32"/>
        <v>0</v>
      </c>
      <c r="F235" s="38">
        <f t="shared" si="32"/>
        <v>4</v>
      </c>
      <c r="G235" s="38">
        <f t="shared" si="32"/>
        <v>0</v>
      </c>
    </row>
    <row r="236" spans="1:7" ht="51" customHeight="1">
      <c r="A236" s="45"/>
      <c r="B236" s="26" t="s">
        <v>208</v>
      </c>
      <c r="C236" s="17" t="s">
        <v>294</v>
      </c>
      <c r="D236" s="38">
        <f t="shared" si="32"/>
        <v>4</v>
      </c>
      <c r="E236" s="38">
        <f t="shared" si="32"/>
        <v>0</v>
      </c>
      <c r="F236" s="38">
        <f t="shared" si="32"/>
        <v>4</v>
      </c>
      <c r="G236" s="38">
        <f t="shared" si="32"/>
        <v>0</v>
      </c>
    </row>
    <row r="237" spans="1:7" ht="18.75" customHeight="1">
      <c r="A237" s="45"/>
      <c r="B237" s="26" t="s">
        <v>273</v>
      </c>
      <c r="C237" s="17" t="s">
        <v>295</v>
      </c>
      <c r="D237" s="38">
        <v>4</v>
      </c>
      <c r="E237" s="38">
        <v>0</v>
      </c>
      <c r="F237" s="38">
        <v>4</v>
      </c>
      <c r="G237" s="38">
        <v>0</v>
      </c>
    </row>
    <row r="238" spans="1:7" ht="45.75" customHeight="1">
      <c r="A238" s="45"/>
      <c r="B238" s="51" t="s">
        <v>98</v>
      </c>
      <c r="C238" s="17" t="s">
        <v>99</v>
      </c>
      <c r="D238" s="38">
        <f>D239</f>
        <v>732.62571</v>
      </c>
      <c r="E238" s="38">
        <f>E240</f>
        <v>0</v>
      </c>
      <c r="F238" s="38">
        <f>F240</f>
        <v>732.62571</v>
      </c>
      <c r="G238" s="38">
        <f>G240</f>
        <v>0</v>
      </c>
    </row>
    <row r="239" spans="1:7" ht="45.75" customHeight="1">
      <c r="A239" s="45"/>
      <c r="B239" s="51" t="s">
        <v>208</v>
      </c>
      <c r="C239" s="17" t="s">
        <v>121</v>
      </c>
      <c r="D239" s="38">
        <f>D240</f>
        <v>732.62571</v>
      </c>
      <c r="E239" s="38">
        <f>E240</f>
        <v>0</v>
      </c>
      <c r="F239" s="38">
        <f>F240</f>
        <v>732.62571</v>
      </c>
      <c r="G239" s="38">
        <f>G240</f>
        <v>0</v>
      </c>
    </row>
    <row r="240" spans="1:7" ht="24" customHeight="1">
      <c r="A240" s="45"/>
      <c r="B240" s="26" t="s">
        <v>273</v>
      </c>
      <c r="C240" s="17" t="s">
        <v>122</v>
      </c>
      <c r="D240" s="38">
        <v>732.62571</v>
      </c>
      <c r="E240" s="38">
        <v>0</v>
      </c>
      <c r="F240" s="38">
        <v>732.62571</v>
      </c>
      <c r="G240" s="38">
        <v>0</v>
      </c>
    </row>
    <row r="241" spans="1:7" ht="18" customHeight="1">
      <c r="A241" s="29"/>
      <c r="B241" s="13" t="s">
        <v>72</v>
      </c>
      <c r="C241" s="31" t="s">
        <v>73</v>
      </c>
      <c r="D241" s="47">
        <f>D251+D245+D242</f>
        <v>24314.14775</v>
      </c>
      <c r="E241" s="47">
        <f>E251+E245+E242</f>
        <v>12264.78695</v>
      </c>
      <c r="F241" s="47">
        <f>F251+F245+F242</f>
        <v>23976.49235</v>
      </c>
      <c r="G241" s="47">
        <f>G251+G245+G242</f>
        <v>11987.13155</v>
      </c>
    </row>
    <row r="242" spans="1:7" ht="75.75" customHeight="1">
      <c r="A242" s="29"/>
      <c r="B242" s="81" t="s">
        <v>520</v>
      </c>
      <c r="C242" s="17" t="s">
        <v>517</v>
      </c>
      <c r="D242" s="48">
        <f>D243</f>
        <v>1407</v>
      </c>
      <c r="E242" s="48">
        <f aca="true" t="shared" si="33" ref="E242:G243">E243</f>
        <v>0</v>
      </c>
      <c r="F242" s="48">
        <f t="shared" si="33"/>
        <v>1407</v>
      </c>
      <c r="G242" s="48">
        <f t="shared" si="33"/>
        <v>0</v>
      </c>
    </row>
    <row r="243" spans="1:7" ht="51" customHeight="1">
      <c r="A243" s="29"/>
      <c r="B243" s="51" t="s">
        <v>208</v>
      </c>
      <c r="C243" s="17" t="s">
        <v>518</v>
      </c>
      <c r="D243" s="48">
        <f>D244</f>
        <v>1407</v>
      </c>
      <c r="E243" s="48">
        <f t="shared" si="33"/>
        <v>0</v>
      </c>
      <c r="F243" s="48">
        <f t="shared" si="33"/>
        <v>1407</v>
      </c>
      <c r="G243" s="48">
        <f t="shared" si="33"/>
        <v>0</v>
      </c>
    </row>
    <row r="244" spans="1:7" ht="18" customHeight="1">
      <c r="A244" s="29"/>
      <c r="B244" s="26" t="s">
        <v>273</v>
      </c>
      <c r="C244" s="17" t="s">
        <v>519</v>
      </c>
      <c r="D244" s="48">
        <v>1407</v>
      </c>
      <c r="E244" s="48">
        <v>0</v>
      </c>
      <c r="F244" s="48">
        <v>1407</v>
      </c>
      <c r="G244" s="48">
        <v>0</v>
      </c>
    </row>
    <row r="245" spans="1:7" ht="40.5" customHeight="1">
      <c r="A245" s="29"/>
      <c r="B245" s="81" t="s">
        <v>102</v>
      </c>
      <c r="C245" s="17" t="s">
        <v>296</v>
      </c>
      <c r="D245" s="48">
        <f>D248+D246</f>
        <v>112</v>
      </c>
      <c r="E245" s="48">
        <f>E248+E246</f>
        <v>0</v>
      </c>
      <c r="F245" s="48">
        <f>F248+F246</f>
        <v>112</v>
      </c>
      <c r="G245" s="48">
        <f>G248+G246</f>
        <v>0</v>
      </c>
    </row>
    <row r="246" spans="1:7" ht="40.5" customHeight="1">
      <c r="A246" s="29"/>
      <c r="B246" s="16" t="s">
        <v>221</v>
      </c>
      <c r="C246" s="17" t="s">
        <v>438</v>
      </c>
      <c r="D246" s="48">
        <f>D247</f>
        <v>2</v>
      </c>
      <c r="E246" s="48">
        <f>E247</f>
        <v>0</v>
      </c>
      <c r="F246" s="48">
        <f>F247</f>
        <v>2</v>
      </c>
      <c r="G246" s="48">
        <f>G247</f>
        <v>0</v>
      </c>
    </row>
    <row r="247" spans="1:7" ht="40.5" customHeight="1">
      <c r="A247" s="29"/>
      <c r="B247" s="81" t="s">
        <v>256</v>
      </c>
      <c r="C247" s="17" t="s">
        <v>446</v>
      </c>
      <c r="D247" s="48">
        <v>2</v>
      </c>
      <c r="E247" s="48">
        <v>0</v>
      </c>
      <c r="F247" s="48">
        <v>2</v>
      </c>
      <c r="G247" s="48">
        <v>0</v>
      </c>
    </row>
    <row r="248" spans="1:7" ht="46.5" customHeight="1">
      <c r="A248" s="29"/>
      <c r="B248" s="26" t="s">
        <v>208</v>
      </c>
      <c r="C248" s="17" t="s">
        <v>297</v>
      </c>
      <c r="D248" s="48">
        <f>D249+D250</f>
        <v>110</v>
      </c>
      <c r="E248" s="48">
        <f>E249+E250</f>
        <v>0</v>
      </c>
      <c r="F248" s="48">
        <f>F249+F250</f>
        <v>110</v>
      </c>
      <c r="G248" s="48">
        <f>G249+G250</f>
        <v>0</v>
      </c>
    </row>
    <row r="249" spans="1:7" ht="18" customHeight="1">
      <c r="A249" s="29"/>
      <c r="B249" s="26" t="s">
        <v>248</v>
      </c>
      <c r="C249" s="17" t="s">
        <v>298</v>
      </c>
      <c r="D249" s="48">
        <v>2</v>
      </c>
      <c r="E249" s="48">
        <v>0</v>
      </c>
      <c r="F249" s="48">
        <v>2</v>
      </c>
      <c r="G249" s="48">
        <v>0</v>
      </c>
    </row>
    <row r="250" spans="1:7" ht="18" customHeight="1">
      <c r="A250" s="29"/>
      <c r="B250" s="26" t="s">
        <v>273</v>
      </c>
      <c r="C250" s="17" t="s">
        <v>299</v>
      </c>
      <c r="D250" s="48">
        <v>108</v>
      </c>
      <c r="E250" s="48">
        <v>0</v>
      </c>
      <c r="F250" s="48">
        <v>108</v>
      </c>
      <c r="G250" s="48">
        <v>0</v>
      </c>
    </row>
    <row r="251" spans="1:7" ht="32.25" customHeight="1">
      <c r="A251" s="29"/>
      <c r="B251" s="16" t="s">
        <v>178</v>
      </c>
      <c r="C251" s="17" t="s">
        <v>180</v>
      </c>
      <c r="D251" s="48">
        <f>D252+D263+D275+D268</f>
        <v>22795.14775</v>
      </c>
      <c r="E251" s="48">
        <f>E252+E263+E275+E268</f>
        <v>12264.78695</v>
      </c>
      <c r="F251" s="48">
        <f>F252+F263+F275+F268</f>
        <v>22457.49235</v>
      </c>
      <c r="G251" s="48">
        <f>G252+G263+G275+G268</f>
        <v>11987.13155</v>
      </c>
    </row>
    <row r="252" spans="1:7" ht="49.5" customHeight="1">
      <c r="A252" s="29"/>
      <c r="B252" s="16" t="s">
        <v>123</v>
      </c>
      <c r="C252" s="17" t="s">
        <v>34</v>
      </c>
      <c r="D252" s="48">
        <f>D259+D261+D257+D253+D255</f>
        <v>6808.638330000001</v>
      </c>
      <c r="E252" s="48">
        <f>E259+E261+E257+E253+E255</f>
        <v>3696.4521600000003</v>
      </c>
      <c r="F252" s="48">
        <f>F259+F261+F257+F253+F255</f>
        <v>6669.22914</v>
      </c>
      <c r="G252" s="48">
        <f>G259+G261+G257+G253+G255</f>
        <v>3557.0429700000004</v>
      </c>
    </row>
    <row r="253" spans="1:7" ht="40.5" customHeight="1">
      <c r="A253" s="29"/>
      <c r="B253" s="16" t="s">
        <v>489</v>
      </c>
      <c r="C253" s="17" t="s">
        <v>487</v>
      </c>
      <c r="D253" s="48">
        <f>D254</f>
        <v>26.8</v>
      </c>
      <c r="E253" s="48">
        <f>E254</f>
        <v>26.8</v>
      </c>
      <c r="F253" s="48">
        <f>F254</f>
        <v>26.8</v>
      </c>
      <c r="G253" s="48">
        <f>G254</f>
        <v>26.8</v>
      </c>
    </row>
    <row r="254" spans="1:7" ht="33" customHeight="1">
      <c r="A254" s="29"/>
      <c r="B254" s="26" t="s">
        <v>273</v>
      </c>
      <c r="C254" s="17" t="s">
        <v>488</v>
      </c>
      <c r="D254" s="48">
        <v>26.8</v>
      </c>
      <c r="E254" s="48">
        <v>26.8</v>
      </c>
      <c r="F254" s="48">
        <v>26.8</v>
      </c>
      <c r="G254" s="48">
        <v>26.8</v>
      </c>
    </row>
    <row r="255" spans="1:7" ht="61.5" customHeight="1">
      <c r="A255" s="29"/>
      <c r="B255" s="26" t="s">
        <v>535</v>
      </c>
      <c r="C255" s="17" t="s">
        <v>533</v>
      </c>
      <c r="D255" s="48">
        <f>D256</f>
        <v>64.38695</v>
      </c>
      <c r="E255" s="48">
        <f>E256</f>
        <v>64.38695</v>
      </c>
      <c r="F255" s="48">
        <f>F256</f>
        <v>64.38695</v>
      </c>
      <c r="G255" s="48">
        <f>G256</f>
        <v>64.38695</v>
      </c>
    </row>
    <row r="256" spans="1:7" ht="33" customHeight="1">
      <c r="A256" s="29"/>
      <c r="B256" s="26" t="s">
        <v>273</v>
      </c>
      <c r="C256" s="17" t="s">
        <v>534</v>
      </c>
      <c r="D256" s="48">
        <v>64.38695</v>
      </c>
      <c r="E256" s="48">
        <v>64.38695</v>
      </c>
      <c r="F256" s="48">
        <v>64.38695</v>
      </c>
      <c r="G256" s="48">
        <v>64.38695</v>
      </c>
    </row>
    <row r="257" spans="1:7" ht="39.75" customHeight="1">
      <c r="A257" s="29"/>
      <c r="B257" s="16" t="s">
        <v>259</v>
      </c>
      <c r="C257" s="17" t="s">
        <v>447</v>
      </c>
      <c r="D257" s="48">
        <f>D258</f>
        <v>100</v>
      </c>
      <c r="E257" s="48">
        <f>E258</f>
        <v>100</v>
      </c>
      <c r="F257" s="48">
        <f>F258</f>
        <v>100</v>
      </c>
      <c r="G257" s="48">
        <f>G258</f>
        <v>100</v>
      </c>
    </row>
    <row r="258" spans="1:7" ht="27.75" customHeight="1">
      <c r="A258" s="29"/>
      <c r="B258" s="26" t="s">
        <v>273</v>
      </c>
      <c r="C258" s="17" t="s">
        <v>448</v>
      </c>
      <c r="D258" s="48">
        <v>100</v>
      </c>
      <c r="E258" s="48">
        <v>100</v>
      </c>
      <c r="F258" s="48">
        <v>100</v>
      </c>
      <c r="G258" s="48">
        <v>100</v>
      </c>
    </row>
    <row r="259" spans="1:7" ht="49.5" customHeight="1">
      <c r="A259" s="29"/>
      <c r="B259" s="51" t="s">
        <v>208</v>
      </c>
      <c r="C259" s="17" t="s">
        <v>127</v>
      </c>
      <c r="D259" s="48">
        <f>D260</f>
        <v>3112.18617</v>
      </c>
      <c r="E259" s="48">
        <f>E260</f>
        <v>0</v>
      </c>
      <c r="F259" s="48">
        <f>F260</f>
        <v>3112.18617</v>
      </c>
      <c r="G259" s="48">
        <f>G260</f>
        <v>0</v>
      </c>
    </row>
    <row r="260" spans="1:7" ht="25.5" customHeight="1">
      <c r="A260" s="29"/>
      <c r="B260" s="26" t="s">
        <v>273</v>
      </c>
      <c r="C260" s="17" t="s">
        <v>126</v>
      </c>
      <c r="D260" s="48">
        <v>3112.18617</v>
      </c>
      <c r="E260" s="48">
        <v>0</v>
      </c>
      <c r="F260" s="48">
        <v>3112.18617</v>
      </c>
      <c r="G260" s="48">
        <v>0</v>
      </c>
    </row>
    <row r="261" spans="1:7" ht="48" customHeight="1">
      <c r="A261" s="29"/>
      <c r="B261" s="26" t="s">
        <v>118</v>
      </c>
      <c r="C261" s="17" t="s">
        <v>124</v>
      </c>
      <c r="D261" s="48">
        <f>D262</f>
        <v>3505.26521</v>
      </c>
      <c r="E261" s="48">
        <f>E262</f>
        <v>3505.26521</v>
      </c>
      <c r="F261" s="48">
        <f>F262</f>
        <v>3365.85602</v>
      </c>
      <c r="G261" s="48">
        <f>G262</f>
        <v>3365.85602</v>
      </c>
    </row>
    <row r="262" spans="1:7" ht="25.5" customHeight="1">
      <c r="A262" s="29"/>
      <c r="B262" s="26" t="s">
        <v>273</v>
      </c>
      <c r="C262" s="17" t="s">
        <v>125</v>
      </c>
      <c r="D262" s="48">
        <v>3505.26521</v>
      </c>
      <c r="E262" s="48">
        <v>3505.26521</v>
      </c>
      <c r="F262" s="48">
        <v>3365.85602</v>
      </c>
      <c r="G262" s="48">
        <v>3365.85602</v>
      </c>
    </row>
    <row r="263" spans="1:7" ht="48" customHeight="1">
      <c r="A263" s="53"/>
      <c r="B263" s="26" t="s">
        <v>137</v>
      </c>
      <c r="C263" s="17" t="s">
        <v>134</v>
      </c>
      <c r="D263" s="37">
        <f>D264+D266</f>
        <v>815.01234</v>
      </c>
      <c r="E263" s="37">
        <f>E264+E266</f>
        <v>484.33479</v>
      </c>
      <c r="F263" s="37">
        <f>F264+F266</f>
        <v>814.5223100000001</v>
      </c>
      <c r="G263" s="37">
        <f>G264+G266</f>
        <v>483.84476</v>
      </c>
    </row>
    <row r="264" spans="1:7" ht="51.75" customHeight="1">
      <c r="A264" s="53"/>
      <c r="B264" s="51" t="s">
        <v>208</v>
      </c>
      <c r="C264" s="17" t="s">
        <v>135</v>
      </c>
      <c r="D264" s="37">
        <f>D265</f>
        <v>330.67755</v>
      </c>
      <c r="E264" s="37">
        <f>E265</f>
        <v>0</v>
      </c>
      <c r="F264" s="37">
        <f>F265</f>
        <v>330.67755</v>
      </c>
      <c r="G264" s="37">
        <f>G265</f>
        <v>0</v>
      </c>
    </row>
    <row r="265" spans="1:7" ht="27" customHeight="1">
      <c r="A265" s="53"/>
      <c r="B265" s="26" t="s">
        <v>248</v>
      </c>
      <c r="C265" s="17" t="s">
        <v>136</v>
      </c>
      <c r="D265" s="37">
        <v>330.67755</v>
      </c>
      <c r="E265" s="37">
        <v>0</v>
      </c>
      <c r="F265" s="37">
        <v>330.67755</v>
      </c>
      <c r="G265" s="37">
        <v>0</v>
      </c>
    </row>
    <row r="266" spans="1:7" ht="47.25" customHeight="1">
      <c r="A266" s="53"/>
      <c r="B266" s="26" t="s">
        <v>118</v>
      </c>
      <c r="C266" s="17" t="s">
        <v>138</v>
      </c>
      <c r="D266" s="37">
        <f>D267</f>
        <v>484.33479</v>
      </c>
      <c r="E266" s="37">
        <f>E267</f>
        <v>484.33479</v>
      </c>
      <c r="F266" s="37">
        <f>F267</f>
        <v>483.84476</v>
      </c>
      <c r="G266" s="37">
        <f>G267</f>
        <v>483.84476</v>
      </c>
    </row>
    <row r="267" spans="1:7" ht="27" customHeight="1">
      <c r="A267" s="53"/>
      <c r="B267" s="26" t="s">
        <v>248</v>
      </c>
      <c r="C267" s="17" t="s">
        <v>139</v>
      </c>
      <c r="D267" s="37">
        <v>484.33479</v>
      </c>
      <c r="E267" s="38">
        <v>484.33479</v>
      </c>
      <c r="F267" s="38">
        <v>483.84476</v>
      </c>
      <c r="G267" s="38">
        <v>483.84476</v>
      </c>
    </row>
    <row r="268" spans="1:7" ht="63" customHeight="1">
      <c r="A268" s="53"/>
      <c r="B268" s="16" t="s">
        <v>140</v>
      </c>
      <c r="C268" s="17" t="s">
        <v>439</v>
      </c>
      <c r="D268" s="38">
        <f>D269+D273</f>
        <v>3227.20905</v>
      </c>
      <c r="E268" s="38">
        <f>E269+E273</f>
        <v>1782.17733</v>
      </c>
      <c r="F268" s="38">
        <f>F269+F273</f>
        <v>3089.45287</v>
      </c>
      <c r="G268" s="38">
        <f>G269+G273</f>
        <v>1644.42115</v>
      </c>
    </row>
    <row r="269" spans="1:7" ht="33" customHeight="1">
      <c r="A269" s="53"/>
      <c r="B269" s="16" t="s">
        <v>221</v>
      </c>
      <c r="C269" s="17" t="s">
        <v>440</v>
      </c>
      <c r="D269" s="38">
        <f>D270+D271+D272</f>
        <v>1445.03172</v>
      </c>
      <c r="E269" s="38">
        <f>E270+E271+E272</f>
        <v>0</v>
      </c>
      <c r="F269" s="38">
        <f>F270+F271+F272</f>
        <v>1445.03172</v>
      </c>
      <c r="G269" s="38">
        <f>G270+G271+G272</f>
        <v>0</v>
      </c>
    </row>
    <row r="270" spans="1:7" ht="27" customHeight="1">
      <c r="A270" s="53"/>
      <c r="B270" s="26" t="s">
        <v>258</v>
      </c>
      <c r="C270" s="17" t="s">
        <v>441</v>
      </c>
      <c r="D270" s="38">
        <v>1386.43497</v>
      </c>
      <c r="E270" s="38">
        <v>0</v>
      </c>
      <c r="F270" s="38">
        <v>1386.43497</v>
      </c>
      <c r="G270" s="38">
        <v>0</v>
      </c>
    </row>
    <row r="271" spans="1:7" ht="35.25" customHeight="1">
      <c r="A271" s="53"/>
      <c r="B271" s="26" t="s">
        <v>256</v>
      </c>
      <c r="C271" s="17" t="s">
        <v>442</v>
      </c>
      <c r="D271" s="38">
        <v>58.50148</v>
      </c>
      <c r="E271" s="38">
        <v>0</v>
      </c>
      <c r="F271" s="38">
        <v>58.50148</v>
      </c>
      <c r="G271" s="38">
        <v>0</v>
      </c>
    </row>
    <row r="272" spans="1:7" ht="27" customHeight="1">
      <c r="A272" s="53"/>
      <c r="B272" s="79" t="s">
        <v>257</v>
      </c>
      <c r="C272" s="17" t="s">
        <v>443</v>
      </c>
      <c r="D272" s="38">
        <v>0.09527</v>
      </c>
      <c r="E272" s="38">
        <v>0</v>
      </c>
      <c r="F272" s="38">
        <v>0.09527</v>
      </c>
      <c r="G272" s="38">
        <v>0</v>
      </c>
    </row>
    <row r="273" spans="1:7" ht="53.25" customHeight="1">
      <c r="A273" s="53"/>
      <c r="B273" s="26" t="s">
        <v>118</v>
      </c>
      <c r="C273" s="17" t="s">
        <v>444</v>
      </c>
      <c r="D273" s="38">
        <f>D274</f>
        <v>1782.17733</v>
      </c>
      <c r="E273" s="38">
        <f>E274</f>
        <v>1782.17733</v>
      </c>
      <c r="F273" s="38">
        <f>F274</f>
        <v>1644.42115</v>
      </c>
      <c r="G273" s="38">
        <f>G274</f>
        <v>1644.42115</v>
      </c>
    </row>
    <row r="274" spans="1:7" ht="27" customHeight="1">
      <c r="A274" s="53"/>
      <c r="B274" s="26" t="s">
        <v>258</v>
      </c>
      <c r="C274" s="17" t="s">
        <v>445</v>
      </c>
      <c r="D274" s="38">
        <v>1782.17733</v>
      </c>
      <c r="E274" s="38">
        <v>1782.17733</v>
      </c>
      <c r="F274" s="38">
        <v>1644.42115</v>
      </c>
      <c r="G274" s="38">
        <v>1644.42115</v>
      </c>
    </row>
    <row r="275" spans="1:7" ht="63" customHeight="1">
      <c r="A275" s="52"/>
      <c r="B275" s="16" t="s">
        <v>130</v>
      </c>
      <c r="C275" s="17" t="s">
        <v>128</v>
      </c>
      <c r="D275" s="18">
        <f>D276+D278</f>
        <v>11944.28803</v>
      </c>
      <c r="E275" s="18">
        <f>E276+E278</f>
        <v>6301.82267</v>
      </c>
      <c r="F275" s="18">
        <f>F276+F278</f>
        <v>11884.28803</v>
      </c>
      <c r="G275" s="18">
        <f>G276+G278</f>
        <v>6301.82267</v>
      </c>
    </row>
    <row r="276" spans="1:7" ht="49.5" customHeight="1">
      <c r="A276" s="52"/>
      <c r="B276" s="51" t="s">
        <v>208</v>
      </c>
      <c r="C276" s="17" t="s">
        <v>129</v>
      </c>
      <c r="D276" s="18">
        <f>D277</f>
        <v>5642.46536</v>
      </c>
      <c r="E276" s="18">
        <f>E277</f>
        <v>0</v>
      </c>
      <c r="F276" s="18">
        <f>F277</f>
        <v>5582.46536</v>
      </c>
      <c r="G276" s="18">
        <f>G277</f>
        <v>0</v>
      </c>
    </row>
    <row r="277" spans="1:7" ht="27" customHeight="1">
      <c r="A277" s="52"/>
      <c r="B277" s="26" t="s">
        <v>273</v>
      </c>
      <c r="C277" s="17" t="s">
        <v>131</v>
      </c>
      <c r="D277" s="37">
        <v>5642.46536</v>
      </c>
      <c r="E277" s="37">
        <v>0</v>
      </c>
      <c r="F277" s="37">
        <v>5582.46536</v>
      </c>
      <c r="G277" s="37">
        <v>0</v>
      </c>
    </row>
    <row r="278" spans="1:7" ht="45.75" customHeight="1">
      <c r="A278" s="52"/>
      <c r="B278" s="26" t="s">
        <v>118</v>
      </c>
      <c r="C278" s="17" t="s">
        <v>132</v>
      </c>
      <c r="D278" s="38">
        <f>D279</f>
        <v>6301.82267</v>
      </c>
      <c r="E278" s="38">
        <f>E279</f>
        <v>6301.82267</v>
      </c>
      <c r="F278" s="38">
        <f>F279</f>
        <v>6301.82267</v>
      </c>
      <c r="G278" s="38">
        <f>G279</f>
        <v>6301.82267</v>
      </c>
    </row>
    <row r="279" spans="1:7" ht="27" customHeight="1">
      <c r="A279" s="52"/>
      <c r="B279" s="26" t="s">
        <v>273</v>
      </c>
      <c r="C279" s="17" t="s">
        <v>133</v>
      </c>
      <c r="D279" s="38">
        <v>6301.82267</v>
      </c>
      <c r="E279" s="38">
        <v>6301.82267</v>
      </c>
      <c r="F279" s="38">
        <v>6301.82267</v>
      </c>
      <c r="G279" s="38">
        <v>6301.82267</v>
      </c>
    </row>
    <row r="280" spans="1:7" ht="33" customHeight="1">
      <c r="A280" s="45">
        <v>749</v>
      </c>
      <c r="B280" s="46" t="s">
        <v>74</v>
      </c>
      <c r="C280" s="10"/>
      <c r="D280" s="11">
        <f>D286+D281</f>
        <v>14050.26</v>
      </c>
      <c r="E280" s="11">
        <f>E286+E281</f>
        <v>13875</v>
      </c>
      <c r="F280" s="11">
        <f>F286+F281</f>
        <v>14034.92802</v>
      </c>
      <c r="G280" s="11">
        <f>G286+G281</f>
        <v>13859.668020000001</v>
      </c>
    </row>
    <row r="281" spans="1:7" ht="21" customHeight="1">
      <c r="A281" s="12"/>
      <c r="B281" s="54" t="s">
        <v>75</v>
      </c>
      <c r="C281" s="31" t="s">
        <v>76</v>
      </c>
      <c r="D281" s="36">
        <f aca="true" t="shared" si="34" ref="D281:G284">D282</f>
        <v>7970</v>
      </c>
      <c r="E281" s="36">
        <f t="shared" si="34"/>
        <v>7970</v>
      </c>
      <c r="F281" s="36">
        <f t="shared" si="34"/>
        <v>7954.66802</v>
      </c>
      <c r="G281" s="36">
        <f t="shared" si="34"/>
        <v>7954.66802</v>
      </c>
    </row>
    <row r="282" spans="1:7" ht="30.75" customHeight="1">
      <c r="A282" s="12"/>
      <c r="B282" s="55" t="s">
        <v>170</v>
      </c>
      <c r="C282" s="17" t="s">
        <v>188</v>
      </c>
      <c r="D282" s="48">
        <f>D283</f>
        <v>7970</v>
      </c>
      <c r="E282" s="48">
        <f>E283</f>
        <v>7970</v>
      </c>
      <c r="F282" s="48">
        <f t="shared" si="34"/>
        <v>7954.66802</v>
      </c>
      <c r="G282" s="48">
        <f t="shared" si="34"/>
        <v>7954.66802</v>
      </c>
    </row>
    <row r="283" spans="1:7" ht="21.75" customHeight="1">
      <c r="A283" s="12"/>
      <c r="B283" s="55" t="s">
        <v>53</v>
      </c>
      <c r="C283" s="17" t="s">
        <v>52</v>
      </c>
      <c r="D283" s="48">
        <f>D284</f>
        <v>7970</v>
      </c>
      <c r="E283" s="48">
        <f>E284</f>
        <v>7970</v>
      </c>
      <c r="F283" s="48">
        <f t="shared" si="34"/>
        <v>7954.66802</v>
      </c>
      <c r="G283" s="48">
        <f t="shared" si="34"/>
        <v>7954.66802</v>
      </c>
    </row>
    <row r="284" spans="1:7" ht="48" customHeight="1">
      <c r="A284" s="12"/>
      <c r="B284" s="44" t="s">
        <v>345</v>
      </c>
      <c r="C284" s="17" t="s">
        <v>328</v>
      </c>
      <c r="D284" s="56">
        <f t="shared" si="34"/>
        <v>7970</v>
      </c>
      <c r="E284" s="48">
        <f t="shared" si="34"/>
        <v>7970</v>
      </c>
      <c r="F284" s="48">
        <f t="shared" si="34"/>
        <v>7954.66802</v>
      </c>
      <c r="G284" s="48">
        <f t="shared" si="34"/>
        <v>7954.66802</v>
      </c>
    </row>
    <row r="285" spans="1:7" ht="20.25" customHeight="1">
      <c r="A285" s="12"/>
      <c r="B285" s="44" t="s">
        <v>3</v>
      </c>
      <c r="C285" s="17" t="s">
        <v>329</v>
      </c>
      <c r="D285" s="56">
        <v>7970</v>
      </c>
      <c r="E285" s="48">
        <v>7970</v>
      </c>
      <c r="F285" s="48">
        <v>7954.66802</v>
      </c>
      <c r="G285" s="48">
        <v>7954.66802</v>
      </c>
    </row>
    <row r="286" spans="1:7" ht="20.25" customHeight="1">
      <c r="A286" s="12"/>
      <c r="B286" s="42" t="s">
        <v>64</v>
      </c>
      <c r="C286" s="31" t="s">
        <v>65</v>
      </c>
      <c r="D286" s="57">
        <f>D287+D294</f>
        <v>6080.26</v>
      </c>
      <c r="E286" s="57">
        <f>E287+E294</f>
        <v>5905</v>
      </c>
      <c r="F286" s="57">
        <f>F287+F294</f>
        <v>6080.26</v>
      </c>
      <c r="G286" s="57">
        <f>G287+G294</f>
        <v>5905</v>
      </c>
    </row>
    <row r="287" spans="1:7" ht="31.5" customHeight="1">
      <c r="A287" s="12"/>
      <c r="B287" s="55" t="s">
        <v>170</v>
      </c>
      <c r="C287" s="17" t="s">
        <v>181</v>
      </c>
      <c r="D287" s="56">
        <f aca="true" t="shared" si="35" ref="D287:G288">D288</f>
        <v>5905</v>
      </c>
      <c r="E287" s="56">
        <f t="shared" si="35"/>
        <v>5905</v>
      </c>
      <c r="F287" s="56">
        <f t="shared" si="35"/>
        <v>5905</v>
      </c>
      <c r="G287" s="56">
        <f t="shared" si="35"/>
        <v>5905</v>
      </c>
    </row>
    <row r="288" spans="1:7" ht="31.5" customHeight="1">
      <c r="A288" s="12"/>
      <c r="B288" s="55" t="s">
        <v>190</v>
      </c>
      <c r="C288" s="17" t="s">
        <v>189</v>
      </c>
      <c r="D288" s="56">
        <f t="shared" si="35"/>
        <v>5905</v>
      </c>
      <c r="E288" s="56">
        <f t="shared" si="35"/>
        <v>5905</v>
      </c>
      <c r="F288" s="56">
        <f t="shared" si="35"/>
        <v>5905</v>
      </c>
      <c r="G288" s="56">
        <f t="shared" si="35"/>
        <v>5905</v>
      </c>
    </row>
    <row r="289" spans="1:7" ht="77.25" customHeight="1">
      <c r="A289" s="12"/>
      <c r="B289" s="26" t="s">
        <v>346</v>
      </c>
      <c r="C289" s="17" t="s">
        <v>330</v>
      </c>
      <c r="D289" s="56">
        <f>D290+D291+D292+D293</f>
        <v>5905</v>
      </c>
      <c r="E289" s="56">
        <f>E290+E291+E292+E293</f>
        <v>5905</v>
      </c>
      <c r="F289" s="56">
        <f>F290+F291+F292+F293</f>
        <v>5905</v>
      </c>
      <c r="G289" s="56">
        <f>G290+G291+G292+G293</f>
        <v>5905</v>
      </c>
    </row>
    <row r="290" spans="1:7" ht="33" customHeight="1">
      <c r="A290" s="12"/>
      <c r="B290" s="44" t="s">
        <v>249</v>
      </c>
      <c r="C290" s="17" t="s">
        <v>331</v>
      </c>
      <c r="D290" s="56">
        <v>1979.65613</v>
      </c>
      <c r="E290" s="56">
        <v>1979.65613</v>
      </c>
      <c r="F290" s="56">
        <v>1979.65613</v>
      </c>
      <c r="G290" s="56">
        <v>1979.65613</v>
      </c>
    </row>
    <row r="291" spans="1:7" ht="31.5" customHeight="1">
      <c r="A291" s="12"/>
      <c r="B291" s="26" t="s">
        <v>256</v>
      </c>
      <c r="C291" s="17" t="s">
        <v>332</v>
      </c>
      <c r="D291" s="41">
        <v>288.09792</v>
      </c>
      <c r="E291" s="48">
        <v>288.09792</v>
      </c>
      <c r="F291" s="48">
        <v>288.09792</v>
      </c>
      <c r="G291" s="48">
        <v>288.09792</v>
      </c>
    </row>
    <row r="292" spans="1:7" ht="26.25" customHeight="1">
      <c r="A292" s="12"/>
      <c r="B292" s="26" t="s">
        <v>248</v>
      </c>
      <c r="C292" s="17" t="s">
        <v>333</v>
      </c>
      <c r="D292" s="41">
        <v>3634</v>
      </c>
      <c r="E292" s="48">
        <v>3634</v>
      </c>
      <c r="F292" s="48">
        <v>3634</v>
      </c>
      <c r="G292" s="48">
        <v>3634</v>
      </c>
    </row>
    <row r="293" spans="1:7" ht="19.5" customHeight="1">
      <c r="A293" s="12"/>
      <c r="B293" s="55" t="s">
        <v>257</v>
      </c>
      <c r="C293" s="17" t="s">
        <v>334</v>
      </c>
      <c r="D293" s="41">
        <v>3.24595</v>
      </c>
      <c r="E293" s="48">
        <v>3.24595</v>
      </c>
      <c r="F293" s="48">
        <v>3.24595</v>
      </c>
      <c r="G293" s="48">
        <v>3.24595</v>
      </c>
    </row>
    <row r="294" spans="1:7" ht="33" customHeight="1">
      <c r="A294" s="12"/>
      <c r="B294" s="55" t="s">
        <v>170</v>
      </c>
      <c r="C294" s="17" t="s">
        <v>181</v>
      </c>
      <c r="D294" s="56">
        <f>D295+D298+D301</f>
        <v>175.26</v>
      </c>
      <c r="E294" s="56">
        <f>E295+E298+E301</f>
        <v>0</v>
      </c>
      <c r="F294" s="56">
        <f>F295+F298+F301</f>
        <v>175.26</v>
      </c>
      <c r="G294" s="56">
        <f>G295+G298+G301</f>
        <v>0</v>
      </c>
    </row>
    <row r="295" spans="1:7" ht="33" customHeight="1">
      <c r="A295" s="12"/>
      <c r="B295" s="55" t="s">
        <v>190</v>
      </c>
      <c r="C295" s="17" t="s">
        <v>189</v>
      </c>
      <c r="D295" s="56">
        <f>D296</f>
        <v>150</v>
      </c>
      <c r="E295" s="56">
        <f aca="true" t="shared" si="36" ref="E295:G296">E296</f>
        <v>0</v>
      </c>
      <c r="F295" s="56">
        <f t="shared" si="36"/>
        <v>150</v>
      </c>
      <c r="G295" s="56">
        <f t="shared" si="36"/>
        <v>0</v>
      </c>
    </row>
    <row r="296" spans="1:7" ht="24" customHeight="1">
      <c r="A296" s="12"/>
      <c r="B296" s="55" t="s">
        <v>205</v>
      </c>
      <c r="C296" s="17" t="s">
        <v>141</v>
      </c>
      <c r="D296" s="56">
        <f>D297</f>
        <v>150</v>
      </c>
      <c r="E296" s="56">
        <f t="shared" si="36"/>
        <v>0</v>
      </c>
      <c r="F296" s="56">
        <f t="shared" si="36"/>
        <v>150</v>
      </c>
      <c r="G296" s="56">
        <f t="shared" si="36"/>
        <v>0</v>
      </c>
    </row>
    <row r="297" spans="1:7" ht="34.5" customHeight="1">
      <c r="A297" s="12"/>
      <c r="B297" s="26" t="s">
        <v>256</v>
      </c>
      <c r="C297" s="17" t="s">
        <v>142</v>
      </c>
      <c r="D297" s="56">
        <v>150</v>
      </c>
      <c r="E297" s="56">
        <v>0</v>
      </c>
      <c r="F297" s="56">
        <v>150</v>
      </c>
      <c r="G297" s="56">
        <v>0</v>
      </c>
    </row>
    <row r="298" spans="1:7" ht="27.75" customHeight="1">
      <c r="A298" s="12"/>
      <c r="B298" s="26" t="s">
        <v>191</v>
      </c>
      <c r="C298" s="17" t="s">
        <v>192</v>
      </c>
      <c r="D298" s="56">
        <f>D299</f>
        <v>10</v>
      </c>
      <c r="E298" s="56">
        <f aca="true" t="shared" si="37" ref="E298:G299">E299</f>
        <v>0</v>
      </c>
      <c r="F298" s="56">
        <f t="shared" si="37"/>
        <v>10</v>
      </c>
      <c r="G298" s="56">
        <f t="shared" si="37"/>
        <v>0</v>
      </c>
    </row>
    <row r="299" spans="1:7" ht="32.25" customHeight="1">
      <c r="A299" s="12"/>
      <c r="B299" s="26" t="s">
        <v>256</v>
      </c>
      <c r="C299" s="17" t="s">
        <v>143</v>
      </c>
      <c r="D299" s="56">
        <f>D300</f>
        <v>10</v>
      </c>
      <c r="E299" s="56">
        <f t="shared" si="37"/>
        <v>0</v>
      </c>
      <c r="F299" s="56">
        <f t="shared" si="37"/>
        <v>10</v>
      </c>
      <c r="G299" s="56">
        <f t="shared" si="37"/>
        <v>0</v>
      </c>
    </row>
    <row r="300" spans="1:7" ht="37.5" customHeight="1">
      <c r="A300" s="12"/>
      <c r="B300" s="26" t="s">
        <v>256</v>
      </c>
      <c r="C300" s="17" t="s">
        <v>144</v>
      </c>
      <c r="D300" s="56">
        <v>10</v>
      </c>
      <c r="E300" s="56">
        <v>0</v>
      </c>
      <c r="F300" s="56">
        <v>10</v>
      </c>
      <c r="G300" s="56">
        <v>0</v>
      </c>
    </row>
    <row r="301" spans="1:7" ht="26.25" customHeight="1">
      <c r="A301" s="12"/>
      <c r="B301" s="26" t="s">
        <v>193</v>
      </c>
      <c r="C301" s="17" t="s">
        <v>194</v>
      </c>
      <c r="D301" s="56">
        <f>D302</f>
        <v>15.26</v>
      </c>
      <c r="E301" s="56">
        <f aca="true" t="shared" si="38" ref="E301:G302">E302</f>
        <v>0</v>
      </c>
      <c r="F301" s="56">
        <f t="shared" si="38"/>
        <v>15.26</v>
      </c>
      <c r="G301" s="56">
        <f t="shared" si="38"/>
        <v>0</v>
      </c>
    </row>
    <row r="302" spans="1:7" ht="45.75" customHeight="1">
      <c r="A302" s="12"/>
      <c r="B302" s="26" t="s">
        <v>208</v>
      </c>
      <c r="C302" s="17" t="s">
        <v>145</v>
      </c>
      <c r="D302" s="56">
        <f>D303</f>
        <v>15.26</v>
      </c>
      <c r="E302" s="56">
        <f t="shared" si="38"/>
        <v>0</v>
      </c>
      <c r="F302" s="56">
        <f t="shared" si="38"/>
        <v>15.26</v>
      </c>
      <c r="G302" s="56">
        <f t="shared" si="38"/>
        <v>0</v>
      </c>
    </row>
    <row r="303" spans="1:7" ht="27.75" customHeight="1">
      <c r="A303" s="12"/>
      <c r="B303" s="26" t="s">
        <v>248</v>
      </c>
      <c r="C303" s="17" t="s">
        <v>309</v>
      </c>
      <c r="D303" s="56">
        <v>15.26</v>
      </c>
      <c r="E303" s="56">
        <v>0</v>
      </c>
      <c r="F303" s="56">
        <v>15.26</v>
      </c>
      <c r="G303" s="56">
        <v>0</v>
      </c>
    </row>
    <row r="304" spans="1:7" ht="30" customHeight="1">
      <c r="A304" s="58">
        <v>935</v>
      </c>
      <c r="B304" s="59" t="s">
        <v>77</v>
      </c>
      <c r="C304" s="60"/>
      <c r="D304" s="61">
        <f>D323+D319+D346+D352+D398+D392+D305+D388+D315</f>
        <v>93956.89197999999</v>
      </c>
      <c r="E304" s="61">
        <f>E323+E319+E346+E352+E398+E392+E305+E388+E315</f>
        <v>27776.727489999997</v>
      </c>
      <c r="F304" s="61">
        <f>F323+F319+F346+F352+F398+F392+F305+F388+F315</f>
        <v>92787.42504999998</v>
      </c>
      <c r="G304" s="61">
        <f>G323+G319+G346+G352+G398+G392+G305+G388+G315</f>
        <v>27508.54845</v>
      </c>
    </row>
    <row r="305" spans="1:7" ht="50.25" customHeight="1">
      <c r="A305" s="58"/>
      <c r="B305" s="13" t="s">
        <v>78</v>
      </c>
      <c r="C305" s="14" t="s">
        <v>79</v>
      </c>
      <c r="D305" s="22">
        <f>D310+D306</f>
        <v>6111.068609999999</v>
      </c>
      <c r="E305" s="22">
        <f>E310+E306</f>
        <v>0</v>
      </c>
      <c r="F305" s="22">
        <f>F310+F306</f>
        <v>6102.42403</v>
      </c>
      <c r="G305" s="22">
        <f>G310+G306</f>
        <v>0</v>
      </c>
    </row>
    <row r="306" spans="1:7" ht="36" customHeight="1">
      <c r="A306" s="58"/>
      <c r="B306" s="79" t="s">
        <v>102</v>
      </c>
      <c r="C306" s="23" t="s">
        <v>300</v>
      </c>
      <c r="D306" s="24">
        <f aca="true" t="shared" si="39" ref="D306:G307">D307</f>
        <v>6</v>
      </c>
      <c r="E306" s="24">
        <f t="shared" si="39"/>
        <v>0</v>
      </c>
      <c r="F306" s="24">
        <f t="shared" si="39"/>
        <v>6</v>
      </c>
      <c r="G306" s="24">
        <f t="shared" si="39"/>
        <v>0</v>
      </c>
    </row>
    <row r="307" spans="1:7" ht="50.25" customHeight="1">
      <c r="A307" s="58"/>
      <c r="B307" s="77" t="s">
        <v>263</v>
      </c>
      <c r="C307" s="23" t="s">
        <v>301</v>
      </c>
      <c r="D307" s="24">
        <f t="shared" si="39"/>
        <v>6</v>
      </c>
      <c r="E307" s="24">
        <f t="shared" si="39"/>
        <v>0</v>
      </c>
      <c r="F307" s="24">
        <f t="shared" si="39"/>
        <v>6</v>
      </c>
      <c r="G307" s="24">
        <f t="shared" si="39"/>
        <v>0</v>
      </c>
    </row>
    <row r="308" spans="1:7" ht="50.25" customHeight="1">
      <c r="A308" s="58"/>
      <c r="B308" s="26" t="s">
        <v>256</v>
      </c>
      <c r="C308" s="23" t="s">
        <v>302</v>
      </c>
      <c r="D308" s="24">
        <v>6</v>
      </c>
      <c r="E308" s="24">
        <v>0</v>
      </c>
      <c r="F308" s="24">
        <v>6</v>
      </c>
      <c r="G308" s="24">
        <v>0</v>
      </c>
    </row>
    <row r="309" spans="1:7" ht="50.25" customHeight="1">
      <c r="A309" s="58"/>
      <c r="B309" s="16" t="s">
        <v>147</v>
      </c>
      <c r="C309" s="23" t="s">
        <v>146</v>
      </c>
      <c r="D309" s="24">
        <f aca="true" t="shared" si="40" ref="D309:G310">D310</f>
        <v>6105.068609999999</v>
      </c>
      <c r="E309" s="24">
        <f t="shared" si="40"/>
        <v>0</v>
      </c>
      <c r="F309" s="24">
        <f t="shared" si="40"/>
        <v>6096.42403</v>
      </c>
      <c r="G309" s="24">
        <f t="shared" si="40"/>
        <v>0</v>
      </c>
    </row>
    <row r="310" spans="1:7" ht="50.25" customHeight="1">
      <c r="A310" s="58"/>
      <c r="B310" s="77" t="s">
        <v>148</v>
      </c>
      <c r="C310" s="23" t="s">
        <v>187</v>
      </c>
      <c r="D310" s="24">
        <f t="shared" si="40"/>
        <v>6105.068609999999</v>
      </c>
      <c r="E310" s="24">
        <f t="shared" si="40"/>
        <v>0</v>
      </c>
      <c r="F310" s="24">
        <f t="shared" si="40"/>
        <v>6096.42403</v>
      </c>
      <c r="G310" s="24">
        <f t="shared" si="40"/>
        <v>0</v>
      </c>
    </row>
    <row r="311" spans="1:7" ht="41.25" customHeight="1">
      <c r="A311" s="58"/>
      <c r="B311" s="77" t="s">
        <v>263</v>
      </c>
      <c r="C311" s="23" t="s">
        <v>149</v>
      </c>
      <c r="D311" s="24">
        <f>D312+D313+D314</f>
        <v>6105.068609999999</v>
      </c>
      <c r="E311" s="24">
        <f>E312+E313+E314</f>
        <v>0</v>
      </c>
      <c r="F311" s="24">
        <f>F312+F313+F314</f>
        <v>6096.42403</v>
      </c>
      <c r="G311" s="24">
        <f>G312+G313+G314</f>
        <v>0</v>
      </c>
    </row>
    <row r="312" spans="1:7" ht="32.25" customHeight="1">
      <c r="A312" s="58"/>
      <c r="B312" s="16" t="s">
        <v>249</v>
      </c>
      <c r="C312" s="23" t="s">
        <v>150</v>
      </c>
      <c r="D312" s="78">
        <v>5598.50617</v>
      </c>
      <c r="E312" s="78">
        <v>0</v>
      </c>
      <c r="F312" s="78">
        <v>5598.50617</v>
      </c>
      <c r="G312" s="78">
        <v>0</v>
      </c>
    </row>
    <row r="313" spans="1:7" ht="30.75" customHeight="1">
      <c r="A313" s="12"/>
      <c r="B313" s="26" t="s">
        <v>256</v>
      </c>
      <c r="C313" s="17" t="s">
        <v>151</v>
      </c>
      <c r="D313" s="78">
        <v>503.70001</v>
      </c>
      <c r="E313" s="78">
        <v>0</v>
      </c>
      <c r="F313" s="78">
        <v>495.05543</v>
      </c>
      <c r="G313" s="78">
        <v>0</v>
      </c>
    </row>
    <row r="314" spans="1:7" ht="17.25" customHeight="1">
      <c r="A314" s="12"/>
      <c r="B314" s="79" t="s">
        <v>257</v>
      </c>
      <c r="C314" s="17" t="s">
        <v>152</v>
      </c>
      <c r="D314" s="78">
        <v>2.86243</v>
      </c>
      <c r="E314" s="78">
        <v>0</v>
      </c>
      <c r="F314" s="78">
        <v>2.86243</v>
      </c>
      <c r="G314" s="78">
        <v>0</v>
      </c>
    </row>
    <row r="315" spans="1:7" ht="17.25" customHeight="1">
      <c r="A315" s="12"/>
      <c r="B315" s="39" t="s">
        <v>94</v>
      </c>
      <c r="C315" s="31" t="s">
        <v>93</v>
      </c>
      <c r="D315" s="78">
        <f>D316</f>
        <v>500</v>
      </c>
      <c r="E315" s="78">
        <f aca="true" t="shared" si="41" ref="E315:F317">E316</f>
        <v>0</v>
      </c>
      <c r="F315" s="78">
        <f t="shared" si="41"/>
        <v>500</v>
      </c>
      <c r="G315" s="48">
        <v>0</v>
      </c>
    </row>
    <row r="316" spans="1:7" ht="17.25" customHeight="1">
      <c r="A316" s="12"/>
      <c r="B316" s="26" t="s">
        <v>0</v>
      </c>
      <c r="C316" s="17" t="s">
        <v>233</v>
      </c>
      <c r="D316" s="78">
        <f>D317</f>
        <v>500</v>
      </c>
      <c r="E316" s="78">
        <f t="shared" si="41"/>
        <v>0</v>
      </c>
      <c r="F316" s="78">
        <f t="shared" si="41"/>
        <v>500</v>
      </c>
      <c r="G316" s="48">
        <v>0</v>
      </c>
    </row>
    <row r="317" spans="1:7" ht="17.25" customHeight="1">
      <c r="A317" s="12"/>
      <c r="B317" s="26" t="s">
        <v>205</v>
      </c>
      <c r="C317" s="17" t="s">
        <v>203</v>
      </c>
      <c r="D317" s="78">
        <f>D318</f>
        <v>500</v>
      </c>
      <c r="E317" s="78">
        <f t="shared" si="41"/>
        <v>0</v>
      </c>
      <c r="F317" s="78">
        <f t="shared" si="41"/>
        <v>500</v>
      </c>
      <c r="G317" s="48">
        <v>0</v>
      </c>
    </row>
    <row r="318" spans="1:7" ht="30" customHeight="1">
      <c r="A318" s="12"/>
      <c r="B318" s="26" t="s">
        <v>256</v>
      </c>
      <c r="C318" s="17" t="s">
        <v>204</v>
      </c>
      <c r="D318" s="78">
        <v>500</v>
      </c>
      <c r="E318" s="48">
        <v>0</v>
      </c>
      <c r="F318" s="48">
        <v>500</v>
      </c>
      <c r="G318" s="48">
        <v>0</v>
      </c>
    </row>
    <row r="319" spans="1:7" ht="17.25" customHeight="1">
      <c r="A319" s="12"/>
      <c r="B319" s="90" t="s">
        <v>30</v>
      </c>
      <c r="C319" s="31" t="s">
        <v>31</v>
      </c>
      <c r="D319" s="91">
        <f aca="true" t="shared" si="42" ref="D319:G321">D320</f>
        <v>2303.36575</v>
      </c>
      <c r="E319" s="91">
        <f t="shared" si="42"/>
        <v>0</v>
      </c>
      <c r="F319" s="91">
        <f t="shared" si="42"/>
        <v>2303.36575</v>
      </c>
      <c r="G319" s="91">
        <f t="shared" si="42"/>
        <v>0</v>
      </c>
    </row>
    <row r="320" spans="1:7" ht="47.25" customHeight="1">
      <c r="A320" s="12"/>
      <c r="B320" s="51" t="s">
        <v>4</v>
      </c>
      <c r="C320" s="17" t="s">
        <v>457</v>
      </c>
      <c r="D320" s="78">
        <f t="shared" si="42"/>
        <v>2303.36575</v>
      </c>
      <c r="E320" s="78">
        <f t="shared" si="42"/>
        <v>0</v>
      </c>
      <c r="F320" s="78">
        <f t="shared" si="42"/>
        <v>2303.36575</v>
      </c>
      <c r="G320" s="78">
        <f t="shared" si="42"/>
        <v>0</v>
      </c>
    </row>
    <row r="321" spans="1:7" ht="52.5" customHeight="1">
      <c r="A321" s="12"/>
      <c r="B321" s="51" t="s">
        <v>208</v>
      </c>
      <c r="C321" s="17" t="s">
        <v>458</v>
      </c>
      <c r="D321" s="78">
        <f t="shared" si="42"/>
        <v>2303.36575</v>
      </c>
      <c r="E321" s="78">
        <f t="shared" si="42"/>
        <v>0</v>
      </c>
      <c r="F321" s="78">
        <f t="shared" si="42"/>
        <v>2303.36575</v>
      </c>
      <c r="G321" s="78">
        <f t="shared" si="42"/>
        <v>0</v>
      </c>
    </row>
    <row r="322" spans="1:7" ht="17.25" customHeight="1">
      <c r="A322" s="12"/>
      <c r="B322" s="26" t="s">
        <v>271</v>
      </c>
      <c r="C322" s="17" t="s">
        <v>459</v>
      </c>
      <c r="D322" s="78">
        <v>2303.36575</v>
      </c>
      <c r="E322" s="78">
        <v>0</v>
      </c>
      <c r="F322" s="78">
        <v>2303.36575</v>
      </c>
      <c r="G322" s="78">
        <v>0</v>
      </c>
    </row>
    <row r="323" spans="1:7" ht="17.25" customHeight="1">
      <c r="A323" s="12"/>
      <c r="B323" s="54" t="s">
        <v>80</v>
      </c>
      <c r="C323" s="31" t="s">
        <v>81</v>
      </c>
      <c r="D323" s="36">
        <f>D324+D335+D330</f>
        <v>35501.27516</v>
      </c>
      <c r="E323" s="36">
        <f>E324+E335+E330</f>
        <v>5103.33933</v>
      </c>
      <c r="F323" s="36">
        <f>F324+F335+F330</f>
        <v>34524.7029</v>
      </c>
      <c r="G323" s="36">
        <f>G324+G335+G330</f>
        <v>4910.76912</v>
      </c>
    </row>
    <row r="324" spans="1:7" ht="17.25" customHeight="1">
      <c r="A324" s="12"/>
      <c r="B324" s="62" t="s">
        <v>68</v>
      </c>
      <c r="C324" s="31" t="s">
        <v>69</v>
      </c>
      <c r="D324" s="36">
        <f>D325</f>
        <v>24099.878</v>
      </c>
      <c r="E324" s="36">
        <f>E325</f>
        <v>3978.61597</v>
      </c>
      <c r="F324" s="36">
        <f>F325</f>
        <v>23161.540159999997</v>
      </c>
      <c r="G324" s="36">
        <f>G325</f>
        <v>3786.91597</v>
      </c>
    </row>
    <row r="325" spans="1:7" ht="53.25" customHeight="1">
      <c r="A325" s="12"/>
      <c r="B325" s="51" t="s">
        <v>4</v>
      </c>
      <c r="C325" s="17" t="s">
        <v>22</v>
      </c>
      <c r="D325" s="38">
        <f>D326+D328</f>
        <v>24099.878</v>
      </c>
      <c r="E325" s="38">
        <f>E326+E328</f>
        <v>3978.61597</v>
      </c>
      <c r="F325" s="38">
        <f>F326+F328</f>
        <v>23161.540159999997</v>
      </c>
      <c r="G325" s="38">
        <f>G326+G328</f>
        <v>3786.91597</v>
      </c>
    </row>
    <row r="326" spans="1:7" ht="53.25" customHeight="1">
      <c r="A326" s="12"/>
      <c r="B326" s="51" t="s">
        <v>208</v>
      </c>
      <c r="C326" s="17" t="s">
        <v>153</v>
      </c>
      <c r="D326" s="38">
        <f>D327</f>
        <v>20121.26203</v>
      </c>
      <c r="E326" s="38">
        <f>E327</f>
        <v>0</v>
      </c>
      <c r="F326" s="38">
        <f>F327</f>
        <v>19374.62419</v>
      </c>
      <c r="G326" s="38">
        <f>G327</f>
        <v>0</v>
      </c>
    </row>
    <row r="327" spans="1:7" ht="27" customHeight="1">
      <c r="A327" s="12"/>
      <c r="B327" s="26" t="s">
        <v>271</v>
      </c>
      <c r="C327" s="17" t="s">
        <v>154</v>
      </c>
      <c r="D327" s="38">
        <v>20121.26203</v>
      </c>
      <c r="E327" s="38">
        <v>0</v>
      </c>
      <c r="F327" s="38">
        <v>19374.62419</v>
      </c>
      <c r="G327" s="38">
        <v>0</v>
      </c>
    </row>
    <row r="328" spans="1:7" ht="33.75" customHeight="1">
      <c r="A328" s="12"/>
      <c r="B328" s="26" t="s">
        <v>284</v>
      </c>
      <c r="C328" s="17" t="s">
        <v>155</v>
      </c>
      <c r="D328" s="38">
        <f>D329</f>
        <v>3978.61597</v>
      </c>
      <c r="E328" s="38">
        <f>E329</f>
        <v>3978.61597</v>
      </c>
      <c r="F328" s="38">
        <f>F329</f>
        <v>3786.91597</v>
      </c>
      <c r="G328" s="38">
        <f>G329</f>
        <v>3786.91597</v>
      </c>
    </row>
    <row r="329" spans="1:7" ht="33.75" customHeight="1">
      <c r="A329" s="12"/>
      <c r="B329" s="26" t="s">
        <v>271</v>
      </c>
      <c r="C329" s="17" t="s">
        <v>156</v>
      </c>
      <c r="D329" s="38">
        <v>3978.61597</v>
      </c>
      <c r="E329" s="38">
        <v>3978.61597</v>
      </c>
      <c r="F329" s="38">
        <v>3786.91597</v>
      </c>
      <c r="G329" s="38">
        <v>3786.91597</v>
      </c>
    </row>
    <row r="330" spans="1:7" ht="24" customHeight="1">
      <c r="A330" s="12"/>
      <c r="B330" s="39" t="s">
        <v>70</v>
      </c>
      <c r="C330" s="31" t="s">
        <v>71</v>
      </c>
      <c r="D330" s="40">
        <f aca="true" t="shared" si="43" ref="D330:G333">D331</f>
        <v>645.40369</v>
      </c>
      <c r="E330" s="40">
        <f t="shared" si="43"/>
        <v>560.688</v>
      </c>
      <c r="F330" s="40">
        <f t="shared" si="43"/>
        <v>644.402</v>
      </c>
      <c r="G330" s="40">
        <f t="shared" si="43"/>
        <v>559.81779</v>
      </c>
    </row>
    <row r="331" spans="1:7" ht="33.75" customHeight="1">
      <c r="A331" s="12"/>
      <c r="B331" s="26" t="s">
        <v>170</v>
      </c>
      <c r="C331" s="17" t="s">
        <v>455</v>
      </c>
      <c r="D331" s="38">
        <f>D332</f>
        <v>645.40369</v>
      </c>
      <c r="E331" s="38">
        <f t="shared" si="43"/>
        <v>560.688</v>
      </c>
      <c r="F331" s="38">
        <f t="shared" si="43"/>
        <v>644.402</v>
      </c>
      <c r="G331" s="38">
        <f t="shared" si="43"/>
        <v>559.81779</v>
      </c>
    </row>
    <row r="332" spans="1:7" ht="26.25" customHeight="1">
      <c r="A332" s="12"/>
      <c r="B332" s="26" t="s">
        <v>193</v>
      </c>
      <c r="C332" s="17" t="s">
        <v>456</v>
      </c>
      <c r="D332" s="38">
        <f>D333</f>
        <v>645.40369</v>
      </c>
      <c r="E332" s="38">
        <f t="shared" si="43"/>
        <v>560.688</v>
      </c>
      <c r="F332" s="38">
        <f t="shared" si="43"/>
        <v>644.402</v>
      </c>
      <c r="G332" s="38">
        <f t="shared" si="43"/>
        <v>559.81779</v>
      </c>
    </row>
    <row r="333" spans="1:7" ht="131.25" customHeight="1">
      <c r="A333" s="12"/>
      <c r="B333" s="75" t="s">
        <v>422</v>
      </c>
      <c r="C333" s="17" t="s">
        <v>454</v>
      </c>
      <c r="D333" s="38">
        <f t="shared" si="43"/>
        <v>645.40369</v>
      </c>
      <c r="E333" s="38">
        <f t="shared" si="43"/>
        <v>560.688</v>
      </c>
      <c r="F333" s="38">
        <f t="shared" si="43"/>
        <v>644.402</v>
      </c>
      <c r="G333" s="38">
        <f t="shared" si="43"/>
        <v>559.81779</v>
      </c>
    </row>
    <row r="334" spans="1:7" ht="33.75" customHeight="1">
      <c r="A334" s="12"/>
      <c r="B334" s="26" t="s">
        <v>271</v>
      </c>
      <c r="C334" s="17" t="s">
        <v>469</v>
      </c>
      <c r="D334" s="38">
        <v>645.40369</v>
      </c>
      <c r="E334" s="38">
        <v>560.688</v>
      </c>
      <c r="F334" s="38">
        <v>644.402</v>
      </c>
      <c r="G334" s="38">
        <v>559.81779</v>
      </c>
    </row>
    <row r="335" spans="1:7" ht="20.25" customHeight="1">
      <c r="A335" s="12"/>
      <c r="B335" s="39" t="s">
        <v>82</v>
      </c>
      <c r="C335" s="31" t="s">
        <v>83</v>
      </c>
      <c r="D335" s="40">
        <f>D336+D341</f>
        <v>10755.99347</v>
      </c>
      <c r="E335" s="40">
        <f>E336+E341</f>
        <v>564.03536</v>
      </c>
      <c r="F335" s="40">
        <f>F336+F341</f>
        <v>10718.76074</v>
      </c>
      <c r="G335" s="40">
        <f>G336+G341</f>
        <v>564.03536</v>
      </c>
    </row>
    <row r="336" spans="1:7" ht="78" customHeight="1">
      <c r="A336" s="12"/>
      <c r="B336" s="26" t="s">
        <v>417</v>
      </c>
      <c r="C336" s="17" t="s">
        <v>418</v>
      </c>
      <c r="D336" s="38">
        <f>D339+D337</f>
        <v>167.5</v>
      </c>
      <c r="E336" s="38">
        <f>E339+E337</f>
        <v>125.6</v>
      </c>
      <c r="F336" s="38">
        <f>F339+F337</f>
        <v>167.5</v>
      </c>
      <c r="G336" s="38">
        <f>G339+G337</f>
        <v>125.6</v>
      </c>
    </row>
    <row r="337" spans="1:7" ht="49.5" customHeight="1">
      <c r="A337" s="12"/>
      <c r="B337" s="26" t="s">
        <v>510</v>
      </c>
      <c r="C337" s="17" t="s">
        <v>508</v>
      </c>
      <c r="D337" s="38">
        <f>D338</f>
        <v>45.6</v>
      </c>
      <c r="E337" s="38">
        <f>E338</f>
        <v>45.6</v>
      </c>
      <c r="F337" s="38">
        <f>F338</f>
        <v>45.6</v>
      </c>
      <c r="G337" s="38">
        <f>G338</f>
        <v>45.6</v>
      </c>
    </row>
    <row r="338" spans="1:7" ht="36.75" customHeight="1">
      <c r="A338" s="12"/>
      <c r="B338" s="26" t="s">
        <v>271</v>
      </c>
      <c r="C338" s="17" t="s">
        <v>509</v>
      </c>
      <c r="D338" s="38">
        <v>45.6</v>
      </c>
      <c r="E338" s="38">
        <v>45.6</v>
      </c>
      <c r="F338" s="38">
        <v>45.6</v>
      </c>
      <c r="G338" s="38">
        <v>45.6</v>
      </c>
    </row>
    <row r="339" spans="1:7" ht="95.25" customHeight="1">
      <c r="A339" s="12"/>
      <c r="B339" s="89" t="s">
        <v>507</v>
      </c>
      <c r="C339" s="17" t="s">
        <v>419</v>
      </c>
      <c r="D339" s="38">
        <f>D340</f>
        <v>121.9</v>
      </c>
      <c r="E339" s="38">
        <f>E340</f>
        <v>80</v>
      </c>
      <c r="F339" s="38">
        <f>F340</f>
        <v>121.9</v>
      </c>
      <c r="G339" s="38">
        <f>G340</f>
        <v>80</v>
      </c>
    </row>
    <row r="340" spans="1:7" ht="20.25" customHeight="1">
      <c r="A340" s="12"/>
      <c r="B340" s="26" t="s">
        <v>271</v>
      </c>
      <c r="C340" s="17" t="s">
        <v>420</v>
      </c>
      <c r="D340" s="38">
        <v>121.9</v>
      </c>
      <c r="E340" s="38">
        <v>80</v>
      </c>
      <c r="F340" s="38">
        <v>121.9</v>
      </c>
      <c r="G340" s="38">
        <v>80</v>
      </c>
    </row>
    <row r="341" spans="1:7" ht="48" customHeight="1">
      <c r="A341" s="12"/>
      <c r="B341" s="51" t="s">
        <v>4</v>
      </c>
      <c r="C341" s="17" t="s">
        <v>262</v>
      </c>
      <c r="D341" s="38">
        <f>D342+D344</f>
        <v>10588.49347</v>
      </c>
      <c r="E341" s="38">
        <f>E342+E344</f>
        <v>438.43536</v>
      </c>
      <c r="F341" s="38">
        <f>F342+F344</f>
        <v>10551.26074</v>
      </c>
      <c r="G341" s="38">
        <f>G342+G344</f>
        <v>438.43536</v>
      </c>
    </row>
    <row r="342" spans="1:7" ht="48" customHeight="1">
      <c r="A342" s="12"/>
      <c r="B342" s="51" t="s">
        <v>208</v>
      </c>
      <c r="C342" s="17" t="s">
        <v>46</v>
      </c>
      <c r="D342" s="38">
        <f>D343</f>
        <v>10150.05811</v>
      </c>
      <c r="E342" s="38">
        <f>E343</f>
        <v>0</v>
      </c>
      <c r="F342" s="38">
        <f>F343</f>
        <v>10112.82538</v>
      </c>
      <c r="G342" s="38">
        <f>G343</f>
        <v>0</v>
      </c>
    </row>
    <row r="343" spans="1:7" ht="27" customHeight="1">
      <c r="A343" s="12"/>
      <c r="B343" s="26" t="s">
        <v>271</v>
      </c>
      <c r="C343" s="17" t="s">
        <v>47</v>
      </c>
      <c r="D343" s="38">
        <v>10150.05811</v>
      </c>
      <c r="E343" s="48">
        <v>0</v>
      </c>
      <c r="F343" s="48">
        <v>10112.82538</v>
      </c>
      <c r="G343" s="48">
        <v>0</v>
      </c>
    </row>
    <row r="344" spans="1:7" ht="42" customHeight="1">
      <c r="A344" s="12"/>
      <c r="B344" s="26" t="s">
        <v>284</v>
      </c>
      <c r="C344" s="17" t="s">
        <v>528</v>
      </c>
      <c r="D344" s="38">
        <f>D345</f>
        <v>438.43536</v>
      </c>
      <c r="E344" s="48">
        <f>E345</f>
        <v>438.43536</v>
      </c>
      <c r="F344" s="48">
        <f>F345</f>
        <v>438.43536</v>
      </c>
      <c r="G344" s="48">
        <f>G345</f>
        <v>438.43536</v>
      </c>
    </row>
    <row r="345" spans="1:7" ht="27" customHeight="1">
      <c r="A345" s="12"/>
      <c r="B345" s="26" t="s">
        <v>271</v>
      </c>
      <c r="C345" s="17" t="s">
        <v>529</v>
      </c>
      <c r="D345" s="38">
        <v>438.43536</v>
      </c>
      <c r="E345" s="48">
        <v>438.43536</v>
      </c>
      <c r="F345" s="48">
        <v>438.43536</v>
      </c>
      <c r="G345" s="48">
        <v>438.43536</v>
      </c>
    </row>
    <row r="346" spans="1:7" ht="18" customHeight="1">
      <c r="A346" s="12"/>
      <c r="B346" s="39" t="s">
        <v>72</v>
      </c>
      <c r="C346" s="31" t="s">
        <v>73</v>
      </c>
      <c r="D346" s="40">
        <f>D347+D350</f>
        <v>2723.70746</v>
      </c>
      <c r="E346" s="40">
        <f>E347+E350</f>
        <v>568.64867</v>
      </c>
      <c r="F346" s="40">
        <f>F347+F350</f>
        <v>2723.1438200000002</v>
      </c>
      <c r="G346" s="40">
        <f>G347+G350</f>
        <v>568.64867</v>
      </c>
    </row>
    <row r="347" spans="1:7" ht="49.5" customHeight="1">
      <c r="A347" s="12"/>
      <c r="B347" s="51" t="s">
        <v>5</v>
      </c>
      <c r="C347" s="17" t="s">
        <v>48</v>
      </c>
      <c r="D347" s="38">
        <f aca="true" t="shared" si="44" ref="D347:G348">D348</f>
        <v>2155.05879</v>
      </c>
      <c r="E347" s="38">
        <f t="shared" si="44"/>
        <v>0</v>
      </c>
      <c r="F347" s="38">
        <f t="shared" si="44"/>
        <v>2154.49515</v>
      </c>
      <c r="G347" s="38">
        <f t="shared" si="44"/>
        <v>0</v>
      </c>
    </row>
    <row r="348" spans="1:7" ht="47.25" customHeight="1">
      <c r="A348" s="12"/>
      <c r="B348" s="51" t="s">
        <v>208</v>
      </c>
      <c r="C348" s="17" t="s">
        <v>49</v>
      </c>
      <c r="D348" s="38">
        <f t="shared" si="44"/>
        <v>2155.05879</v>
      </c>
      <c r="E348" s="38">
        <f t="shared" si="44"/>
        <v>0</v>
      </c>
      <c r="F348" s="38">
        <f t="shared" si="44"/>
        <v>2154.49515</v>
      </c>
      <c r="G348" s="38">
        <f t="shared" si="44"/>
        <v>0</v>
      </c>
    </row>
    <row r="349" spans="1:7" ht="22.5" customHeight="1">
      <c r="A349" s="12"/>
      <c r="B349" s="26" t="s">
        <v>271</v>
      </c>
      <c r="C349" s="17" t="s">
        <v>50</v>
      </c>
      <c r="D349" s="38">
        <v>2155.05879</v>
      </c>
      <c r="E349" s="48">
        <v>0</v>
      </c>
      <c r="F349" s="48">
        <v>2154.49515</v>
      </c>
      <c r="G349" s="48">
        <v>0</v>
      </c>
    </row>
    <row r="350" spans="1:7" ht="45" customHeight="1">
      <c r="A350" s="12"/>
      <c r="B350" s="26" t="s">
        <v>284</v>
      </c>
      <c r="C350" s="17" t="s">
        <v>449</v>
      </c>
      <c r="D350" s="38">
        <f>D351</f>
        <v>568.64867</v>
      </c>
      <c r="E350" s="38">
        <f>E351</f>
        <v>568.64867</v>
      </c>
      <c r="F350" s="38">
        <f>F351</f>
        <v>568.64867</v>
      </c>
      <c r="G350" s="38">
        <f>G351</f>
        <v>568.64867</v>
      </c>
    </row>
    <row r="351" spans="1:7" ht="22.5" customHeight="1">
      <c r="A351" s="12"/>
      <c r="B351" s="26" t="s">
        <v>271</v>
      </c>
      <c r="C351" s="17" t="s">
        <v>450</v>
      </c>
      <c r="D351" s="38">
        <v>568.64867</v>
      </c>
      <c r="E351" s="48">
        <v>568.64867</v>
      </c>
      <c r="F351" s="48">
        <v>568.64867</v>
      </c>
      <c r="G351" s="48">
        <v>568.64867</v>
      </c>
    </row>
    <row r="352" spans="1:7" ht="19.5" customHeight="1">
      <c r="A352" s="65"/>
      <c r="B352" s="66" t="s">
        <v>84</v>
      </c>
      <c r="C352" s="67" t="s">
        <v>62</v>
      </c>
      <c r="D352" s="36">
        <f>D353+D376</f>
        <v>22172.82133</v>
      </c>
      <c r="E352" s="36">
        <f>E353+E376</f>
        <v>21670.73949</v>
      </c>
      <c r="F352" s="36">
        <f>F353+F376</f>
        <v>22092.08688</v>
      </c>
      <c r="G352" s="36">
        <f>G353+G376</f>
        <v>21595.13066</v>
      </c>
    </row>
    <row r="353" spans="1:7" ht="21" customHeight="1">
      <c r="A353" s="12"/>
      <c r="B353" s="13" t="s">
        <v>85</v>
      </c>
      <c r="C353" s="31" t="s">
        <v>86</v>
      </c>
      <c r="D353" s="36">
        <f>D354+D357+D362+D367</f>
        <v>14853.82132</v>
      </c>
      <c r="E353" s="36">
        <f>E354+E357+E362+E367</f>
        <v>14568.73949</v>
      </c>
      <c r="F353" s="36">
        <f>F354+F357+F362+F367</f>
        <v>14848.69571</v>
      </c>
      <c r="G353" s="36">
        <f>G354+G357+G362+G367</f>
        <v>14568.73949</v>
      </c>
    </row>
    <row r="354" spans="1:7" ht="20.25" customHeight="1">
      <c r="A354" s="68"/>
      <c r="B354" s="69" t="s">
        <v>0</v>
      </c>
      <c r="C354" s="17" t="s">
        <v>182</v>
      </c>
      <c r="D354" s="56">
        <f aca="true" t="shared" si="45" ref="D354:G355">D355</f>
        <v>73.10552</v>
      </c>
      <c r="E354" s="56">
        <f t="shared" si="45"/>
        <v>0</v>
      </c>
      <c r="F354" s="56">
        <f t="shared" si="45"/>
        <v>67.97991</v>
      </c>
      <c r="G354" s="56">
        <f t="shared" si="45"/>
        <v>0</v>
      </c>
    </row>
    <row r="355" spans="1:7" ht="20.25" customHeight="1">
      <c r="A355" s="68"/>
      <c r="B355" s="69" t="s">
        <v>85</v>
      </c>
      <c r="C355" s="17" t="s">
        <v>174</v>
      </c>
      <c r="D355" s="56">
        <f t="shared" si="45"/>
        <v>73.10552</v>
      </c>
      <c r="E355" s="56">
        <f t="shared" si="45"/>
        <v>0</v>
      </c>
      <c r="F355" s="56">
        <f t="shared" si="45"/>
        <v>67.97991</v>
      </c>
      <c r="G355" s="56">
        <f t="shared" si="45"/>
        <v>0</v>
      </c>
    </row>
    <row r="356" spans="1:7" ht="24" customHeight="1">
      <c r="A356" s="68"/>
      <c r="B356" s="69" t="s">
        <v>3</v>
      </c>
      <c r="C356" s="17" t="s">
        <v>51</v>
      </c>
      <c r="D356" s="56">
        <v>73.10552</v>
      </c>
      <c r="E356" s="48">
        <v>0</v>
      </c>
      <c r="F356" s="48">
        <v>67.97991</v>
      </c>
      <c r="G356" s="48">
        <v>0</v>
      </c>
    </row>
    <row r="357" spans="1:7" ht="36.75" customHeight="1">
      <c r="A357" s="68"/>
      <c r="B357" s="69" t="s">
        <v>506</v>
      </c>
      <c r="C357" s="17" t="s">
        <v>183</v>
      </c>
      <c r="D357" s="41">
        <f>D358+D360</f>
        <v>973.6188</v>
      </c>
      <c r="E357" s="41">
        <f>E358+E360</f>
        <v>806.7134900000001</v>
      </c>
      <c r="F357" s="41">
        <f>F358+F360</f>
        <v>973.6188</v>
      </c>
      <c r="G357" s="41">
        <f>G358+G360</f>
        <v>806.7134900000001</v>
      </c>
    </row>
    <row r="358" spans="1:7" ht="36.75" customHeight="1">
      <c r="A358" s="68"/>
      <c r="B358" s="69" t="s">
        <v>492</v>
      </c>
      <c r="C358" s="17" t="s">
        <v>490</v>
      </c>
      <c r="D358" s="41">
        <f>D359</f>
        <v>223.19594</v>
      </c>
      <c r="E358" s="41">
        <f>E359</f>
        <v>223.19594</v>
      </c>
      <c r="F358" s="41">
        <f>F359</f>
        <v>223.19594</v>
      </c>
      <c r="G358" s="41">
        <f>G359</f>
        <v>223.19594</v>
      </c>
    </row>
    <row r="359" spans="1:7" ht="36.75" customHeight="1">
      <c r="A359" s="68"/>
      <c r="B359" s="69" t="s">
        <v>270</v>
      </c>
      <c r="C359" s="17" t="s">
        <v>491</v>
      </c>
      <c r="D359" s="41">
        <v>223.19594</v>
      </c>
      <c r="E359" s="41">
        <v>223.19594</v>
      </c>
      <c r="F359" s="41">
        <v>223.19594</v>
      </c>
      <c r="G359" s="41">
        <v>223.19594</v>
      </c>
    </row>
    <row r="360" spans="1:7" ht="65.25" customHeight="1">
      <c r="A360" s="68"/>
      <c r="B360" s="69" t="s">
        <v>360</v>
      </c>
      <c r="C360" s="17" t="s">
        <v>358</v>
      </c>
      <c r="D360" s="41">
        <f>D361</f>
        <v>750.42286</v>
      </c>
      <c r="E360" s="41">
        <f>E361</f>
        <v>583.51755</v>
      </c>
      <c r="F360" s="41">
        <f>F361</f>
        <v>750.42286</v>
      </c>
      <c r="G360" s="41">
        <f>G361</f>
        <v>583.51755</v>
      </c>
    </row>
    <row r="361" spans="1:7" ht="36.75" customHeight="1">
      <c r="A361" s="68"/>
      <c r="B361" s="69" t="s">
        <v>270</v>
      </c>
      <c r="C361" s="17" t="s">
        <v>359</v>
      </c>
      <c r="D361" s="41">
        <v>750.42286</v>
      </c>
      <c r="E361" s="41">
        <v>583.51755</v>
      </c>
      <c r="F361" s="41">
        <v>750.42286</v>
      </c>
      <c r="G361" s="41">
        <v>583.51755</v>
      </c>
    </row>
    <row r="362" spans="1:7" ht="48.75" customHeight="1">
      <c r="A362" s="68"/>
      <c r="B362" s="76" t="s">
        <v>277</v>
      </c>
      <c r="C362" s="17" t="s">
        <v>184</v>
      </c>
      <c r="D362" s="41">
        <f>D363+D365</f>
        <v>2704.211</v>
      </c>
      <c r="E362" s="41">
        <f>E363+E365</f>
        <v>2659.14</v>
      </c>
      <c r="F362" s="41">
        <f>F363+F365</f>
        <v>2704.211</v>
      </c>
      <c r="G362" s="41">
        <f>G363+G365</f>
        <v>2659.14</v>
      </c>
    </row>
    <row r="363" spans="1:7" ht="48.75" customHeight="1">
      <c r="A363" s="68"/>
      <c r="B363" s="98" t="s">
        <v>495</v>
      </c>
      <c r="C363" s="17" t="s">
        <v>494</v>
      </c>
      <c r="D363" s="41">
        <f>D364</f>
        <v>1861.398</v>
      </c>
      <c r="E363" s="41">
        <f>E364</f>
        <v>1861.398</v>
      </c>
      <c r="F363" s="41">
        <f>F364</f>
        <v>1861.398</v>
      </c>
      <c r="G363" s="41">
        <f>G364</f>
        <v>1861.398</v>
      </c>
    </row>
    <row r="364" spans="1:7" ht="48.75" customHeight="1">
      <c r="A364" s="68"/>
      <c r="B364" s="69" t="s">
        <v>270</v>
      </c>
      <c r="C364" s="17" t="s">
        <v>496</v>
      </c>
      <c r="D364" s="41">
        <v>1861.398</v>
      </c>
      <c r="E364" s="48">
        <v>1861.398</v>
      </c>
      <c r="F364" s="48">
        <v>1861.398</v>
      </c>
      <c r="G364" s="48">
        <v>1861.398</v>
      </c>
    </row>
    <row r="365" spans="1:7" ht="46.5">
      <c r="A365" s="68"/>
      <c r="B365" s="94" t="s">
        <v>486</v>
      </c>
      <c r="C365" s="95" t="s">
        <v>497</v>
      </c>
      <c r="D365" s="96">
        <f>D366</f>
        <v>842.813</v>
      </c>
      <c r="E365" s="96">
        <f>E366</f>
        <v>797.742</v>
      </c>
      <c r="F365" s="96">
        <f>F366</f>
        <v>842.813</v>
      </c>
      <c r="G365" s="96">
        <f>G366</f>
        <v>797.742</v>
      </c>
    </row>
    <row r="366" spans="1:7" ht="35.25" customHeight="1">
      <c r="A366" s="68"/>
      <c r="B366" s="69" t="s">
        <v>270</v>
      </c>
      <c r="C366" s="95" t="s">
        <v>498</v>
      </c>
      <c r="D366" s="96">
        <v>842.813</v>
      </c>
      <c r="E366" s="97">
        <v>797.742</v>
      </c>
      <c r="F366" s="96">
        <v>842.813</v>
      </c>
      <c r="G366" s="97">
        <v>797.742</v>
      </c>
    </row>
    <row r="367" spans="1:7" ht="30.75" customHeight="1">
      <c r="A367" s="68"/>
      <c r="B367" s="26" t="s">
        <v>385</v>
      </c>
      <c r="C367" s="17" t="s">
        <v>384</v>
      </c>
      <c r="D367" s="41">
        <f>D368+D370+D372+D374</f>
        <v>11102.886</v>
      </c>
      <c r="E367" s="41">
        <f>E368+E370+E372+E374</f>
        <v>11102.886</v>
      </c>
      <c r="F367" s="41">
        <f>F368+F370+F372+F374</f>
        <v>11102.886</v>
      </c>
      <c r="G367" s="41">
        <f>G368+G370+G372+G374</f>
        <v>11102.886</v>
      </c>
    </row>
    <row r="368" spans="1:7" ht="101.25" customHeight="1">
      <c r="A368" s="68"/>
      <c r="B368" s="86" t="s">
        <v>388</v>
      </c>
      <c r="C368" s="17" t="s">
        <v>387</v>
      </c>
      <c r="D368" s="41">
        <f>D369</f>
        <v>7201.872</v>
      </c>
      <c r="E368" s="48">
        <f>E369</f>
        <v>7201.872</v>
      </c>
      <c r="F368" s="48">
        <f>F369</f>
        <v>7201.872</v>
      </c>
      <c r="G368" s="48">
        <f>G369</f>
        <v>7201.872</v>
      </c>
    </row>
    <row r="369" spans="1:7" ht="24" customHeight="1">
      <c r="A369" s="68"/>
      <c r="B369" s="26" t="s">
        <v>276</v>
      </c>
      <c r="C369" s="17" t="s">
        <v>389</v>
      </c>
      <c r="D369" s="41">
        <v>7201.872</v>
      </c>
      <c r="E369" s="48">
        <v>7201.872</v>
      </c>
      <c r="F369" s="48">
        <v>7201.872</v>
      </c>
      <c r="G369" s="48">
        <v>7201.872</v>
      </c>
    </row>
    <row r="370" spans="1:7" ht="78" customHeight="1">
      <c r="A370" s="68"/>
      <c r="B370" s="85" t="s">
        <v>392</v>
      </c>
      <c r="C370" s="17" t="s">
        <v>390</v>
      </c>
      <c r="D370" s="41">
        <f>D371</f>
        <v>600.156</v>
      </c>
      <c r="E370" s="48">
        <f>E371</f>
        <v>600.156</v>
      </c>
      <c r="F370" s="48">
        <f>F371</f>
        <v>600.156</v>
      </c>
      <c r="G370" s="48">
        <f>G371</f>
        <v>600.156</v>
      </c>
    </row>
    <row r="371" spans="1:7" ht="24" customHeight="1">
      <c r="A371" s="68"/>
      <c r="B371" s="26" t="s">
        <v>276</v>
      </c>
      <c r="C371" s="17" t="s">
        <v>391</v>
      </c>
      <c r="D371" s="41">
        <v>600.156</v>
      </c>
      <c r="E371" s="48">
        <v>600.156</v>
      </c>
      <c r="F371" s="48">
        <v>600.156</v>
      </c>
      <c r="G371" s="48">
        <v>600.156</v>
      </c>
    </row>
    <row r="372" spans="1:7" ht="41.25" customHeight="1">
      <c r="A372" s="68"/>
      <c r="B372" s="87" t="s">
        <v>397</v>
      </c>
      <c r="C372" s="17" t="s">
        <v>393</v>
      </c>
      <c r="D372" s="41">
        <f>D373</f>
        <v>2200.572</v>
      </c>
      <c r="E372" s="48">
        <f>E373</f>
        <v>2200.572</v>
      </c>
      <c r="F372" s="48">
        <f>F373</f>
        <v>2200.572</v>
      </c>
      <c r="G372" s="48">
        <f>G373</f>
        <v>2200.572</v>
      </c>
    </row>
    <row r="373" spans="1:7" ht="24" customHeight="1">
      <c r="A373" s="68"/>
      <c r="B373" s="87" t="s">
        <v>276</v>
      </c>
      <c r="C373" s="17" t="s">
        <v>394</v>
      </c>
      <c r="D373" s="41">
        <v>2200.572</v>
      </c>
      <c r="E373" s="48">
        <v>2200.572</v>
      </c>
      <c r="F373" s="48">
        <v>2200.572</v>
      </c>
      <c r="G373" s="48">
        <v>2200.572</v>
      </c>
    </row>
    <row r="374" spans="1:7" ht="48.75" customHeight="1">
      <c r="A374" s="68"/>
      <c r="B374" s="86" t="s">
        <v>398</v>
      </c>
      <c r="C374" s="17" t="s">
        <v>395</v>
      </c>
      <c r="D374" s="41">
        <f>D375</f>
        <v>1100.286</v>
      </c>
      <c r="E374" s="48">
        <f>E375</f>
        <v>1100.286</v>
      </c>
      <c r="F374" s="48">
        <f>F375</f>
        <v>1100.286</v>
      </c>
      <c r="G374" s="48">
        <f>G375</f>
        <v>1100.286</v>
      </c>
    </row>
    <row r="375" spans="1:7" ht="24" customHeight="1">
      <c r="A375" s="68"/>
      <c r="B375" s="26" t="s">
        <v>276</v>
      </c>
      <c r="C375" s="17" t="s">
        <v>396</v>
      </c>
      <c r="D375" s="41">
        <v>1100.286</v>
      </c>
      <c r="E375" s="48">
        <v>1100.286</v>
      </c>
      <c r="F375" s="48">
        <v>1100.286</v>
      </c>
      <c r="G375" s="48">
        <v>1100.286</v>
      </c>
    </row>
    <row r="376" spans="1:7" ht="23.25" customHeight="1">
      <c r="A376" s="68"/>
      <c r="B376" s="42" t="s">
        <v>64</v>
      </c>
      <c r="C376" s="31" t="s">
        <v>65</v>
      </c>
      <c r="D376" s="57">
        <f>D377+D383</f>
        <v>7319.00001</v>
      </c>
      <c r="E376" s="57">
        <f>E377+E383</f>
        <v>7102</v>
      </c>
      <c r="F376" s="57">
        <f>F377+F383</f>
        <v>7243.39117</v>
      </c>
      <c r="G376" s="57">
        <f>G377+G383</f>
        <v>7026.39117</v>
      </c>
    </row>
    <row r="377" spans="1:7" ht="51.75" customHeight="1">
      <c r="A377" s="68"/>
      <c r="B377" s="83" t="s">
        <v>361</v>
      </c>
      <c r="C377" s="17" t="s">
        <v>303</v>
      </c>
      <c r="D377" s="56">
        <f>D378</f>
        <v>7102.00001</v>
      </c>
      <c r="E377" s="56">
        <f>E378</f>
        <v>7102</v>
      </c>
      <c r="F377" s="56">
        <f>F378</f>
        <v>7026.39117</v>
      </c>
      <c r="G377" s="56">
        <f>G378</f>
        <v>7026.39117</v>
      </c>
    </row>
    <row r="378" spans="1:7" ht="87.75" customHeight="1">
      <c r="A378" s="68"/>
      <c r="B378" s="44" t="s">
        <v>347</v>
      </c>
      <c r="C378" s="17" t="s">
        <v>335</v>
      </c>
      <c r="D378" s="56">
        <f>D379+D380+D381+D382</f>
        <v>7102.00001</v>
      </c>
      <c r="E378" s="56">
        <f>E379+E380+E381+E382</f>
        <v>7102</v>
      </c>
      <c r="F378" s="56">
        <f>F379+F380+F381+F382</f>
        <v>7026.39117</v>
      </c>
      <c r="G378" s="56">
        <f>G379+G380+G381+G382</f>
        <v>7026.39117</v>
      </c>
    </row>
    <row r="379" spans="1:7" ht="30.75" customHeight="1">
      <c r="A379" s="68"/>
      <c r="B379" s="44" t="s">
        <v>249</v>
      </c>
      <c r="C379" s="17" t="s">
        <v>336</v>
      </c>
      <c r="D379" s="56">
        <v>2144.42322</v>
      </c>
      <c r="E379" s="56">
        <v>2144.42322</v>
      </c>
      <c r="F379" s="56">
        <v>2142.90997</v>
      </c>
      <c r="G379" s="56">
        <v>2142.90997</v>
      </c>
    </row>
    <row r="380" spans="1:7" ht="23.25" customHeight="1">
      <c r="A380" s="68"/>
      <c r="B380" s="26" t="s">
        <v>256</v>
      </c>
      <c r="C380" s="17" t="s">
        <v>337</v>
      </c>
      <c r="D380" s="56">
        <v>179.93605</v>
      </c>
      <c r="E380" s="56">
        <v>179.93604</v>
      </c>
      <c r="F380" s="56">
        <v>179.93604</v>
      </c>
      <c r="G380" s="56">
        <v>179.93604</v>
      </c>
    </row>
    <row r="381" spans="1:7" ht="23.25" customHeight="1">
      <c r="A381" s="68"/>
      <c r="B381" s="26" t="s">
        <v>272</v>
      </c>
      <c r="C381" s="17" t="s">
        <v>338</v>
      </c>
      <c r="D381" s="56">
        <v>4776</v>
      </c>
      <c r="E381" s="56">
        <v>4776</v>
      </c>
      <c r="F381" s="56">
        <v>4701.90442</v>
      </c>
      <c r="G381" s="56">
        <v>4701.90442</v>
      </c>
    </row>
    <row r="382" spans="1:7" ht="23.25" customHeight="1">
      <c r="A382" s="68"/>
      <c r="B382" s="79" t="s">
        <v>257</v>
      </c>
      <c r="C382" s="17" t="s">
        <v>339</v>
      </c>
      <c r="D382" s="56">
        <v>1.64074</v>
      </c>
      <c r="E382" s="56">
        <v>1.64074</v>
      </c>
      <c r="F382" s="56">
        <v>1.64074</v>
      </c>
      <c r="G382" s="56">
        <v>1.64074</v>
      </c>
    </row>
    <row r="383" spans="1:7" ht="22.5" customHeight="1">
      <c r="A383" s="68"/>
      <c r="B383" s="44" t="s">
        <v>0</v>
      </c>
      <c r="C383" s="17" t="s">
        <v>185</v>
      </c>
      <c r="D383" s="56">
        <f>D384+D386</f>
        <v>217</v>
      </c>
      <c r="E383" s="56">
        <f>E384+E386</f>
        <v>0</v>
      </c>
      <c r="F383" s="56">
        <f>F384+F386</f>
        <v>217</v>
      </c>
      <c r="G383" s="56">
        <f>G384+G386</f>
        <v>0</v>
      </c>
    </row>
    <row r="384" spans="1:7" ht="27" customHeight="1">
      <c r="A384" s="68"/>
      <c r="B384" s="26" t="s">
        <v>206</v>
      </c>
      <c r="C384" s="17" t="s">
        <v>373</v>
      </c>
      <c r="D384" s="56">
        <f>D385</f>
        <v>117</v>
      </c>
      <c r="E384" s="41">
        <f>E385</f>
        <v>0</v>
      </c>
      <c r="F384" s="41">
        <f>F385</f>
        <v>117</v>
      </c>
      <c r="G384" s="41">
        <f>G385</f>
        <v>0</v>
      </c>
    </row>
    <row r="385" spans="1:7" ht="42" customHeight="1">
      <c r="A385" s="68"/>
      <c r="B385" s="26" t="s">
        <v>256</v>
      </c>
      <c r="C385" s="17" t="s">
        <v>374</v>
      </c>
      <c r="D385" s="56">
        <v>117</v>
      </c>
      <c r="E385" s="56">
        <v>0</v>
      </c>
      <c r="F385" s="56">
        <v>117</v>
      </c>
      <c r="G385" s="56">
        <v>0</v>
      </c>
    </row>
    <row r="386" spans="1:7" ht="27" customHeight="1">
      <c r="A386" s="68"/>
      <c r="B386" s="26" t="s">
        <v>85</v>
      </c>
      <c r="C386" s="17" t="s">
        <v>451</v>
      </c>
      <c r="D386" s="56">
        <f>D387</f>
        <v>100</v>
      </c>
      <c r="E386" s="41">
        <f>E387</f>
        <v>0</v>
      </c>
      <c r="F386" s="41">
        <f>F387</f>
        <v>100</v>
      </c>
      <c r="G386" s="41">
        <f>G387</f>
        <v>0</v>
      </c>
    </row>
    <row r="387" spans="1:7" ht="27" customHeight="1">
      <c r="A387" s="68"/>
      <c r="B387" s="26" t="s">
        <v>3</v>
      </c>
      <c r="C387" s="17" t="s">
        <v>452</v>
      </c>
      <c r="D387" s="56">
        <v>100</v>
      </c>
      <c r="E387" s="41">
        <v>0</v>
      </c>
      <c r="F387" s="41">
        <v>100</v>
      </c>
      <c r="G387" s="41">
        <v>0</v>
      </c>
    </row>
    <row r="388" spans="1:7" ht="21" customHeight="1">
      <c r="A388" s="68"/>
      <c r="B388" s="39" t="s">
        <v>351</v>
      </c>
      <c r="C388" s="31" t="s">
        <v>348</v>
      </c>
      <c r="D388" s="57">
        <f aca="true" t="shared" si="46" ref="D388:G390">D389</f>
        <v>1200</v>
      </c>
      <c r="E388" s="57">
        <f t="shared" si="46"/>
        <v>0</v>
      </c>
      <c r="F388" s="57">
        <f t="shared" si="46"/>
        <v>1200</v>
      </c>
      <c r="G388" s="57">
        <f t="shared" si="46"/>
        <v>0</v>
      </c>
    </row>
    <row r="389" spans="1:7" ht="27.75" customHeight="1">
      <c r="A389" s="68"/>
      <c r="B389" s="26" t="s">
        <v>2</v>
      </c>
      <c r="C389" s="17" t="s">
        <v>66</v>
      </c>
      <c r="D389" s="56">
        <f t="shared" si="46"/>
        <v>1200</v>
      </c>
      <c r="E389" s="56">
        <f t="shared" si="46"/>
        <v>0</v>
      </c>
      <c r="F389" s="56">
        <f t="shared" si="46"/>
        <v>1200</v>
      </c>
      <c r="G389" s="56">
        <f t="shared" si="46"/>
        <v>0</v>
      </c>
    </row>
    <row r="390" spans="1:7" ht="51" customHeight="1">
      <c r="A390" s="68"/>
      <c r="B390" s="51" t="s">
        <v>208</v>
      </c>
      <c r="C390" s="17" t="s">
        <v>349</v>
      </c>
      <c r="D390" s="56">
        <f t="shared" si="46"/>
        <v>1200</v>
      </c>
      <c r="E390" s="56">
        <f t="shared" si="46"/>
        <v>0</v>
      </c>
      <c r="F390" s="56">
        <f t="shared" si="46"/>
        <v>1200</v>
      </c>
      <c r="G390" s="56">
        <f t="shared" si="46"/>
        <v>0</v>
      </c>
    </row>
    <row r="391" spans="1:7" ht="27" customHeight="1">
      <c r="A391" s="68"/>
      <c r="B391" s="26" t="s">
        <v>271</v>
      </c>
      <c r="C391" s="17" t="s">
        <v>350</v>
      </c>
      <c r="D391" s="56">
        <v>1200</v>
      </c>
      <c r="E391" s="41">
        <v>0</v>
      </c>
      <c r="F391" s="41">
        <v>1200</v>
      </c>
      <c r="G391" s="41">
        <v>0</v>
      </c>
    </row>
    <row r="392" spans="1:7" ht="18.75" customHeight="1">
      <c r="A392" s="68"/>
      <c r="B392" s="42" t="s">
        <v>87</v>
      </c>
      <c r="C392" s="31" t="s">
        <v>10</v>
      </c>
      <c r="D392" s="63">
        <f>D393</f>
        <v>8.97561</v>
      </c>
      <c r="E392" s="63">
        <f aca="true" t="shared" si="47" ref="E392:G396">E393</f>
        <v>0</v>
      </c>
      <c r="F392" s="63">
        <f t="shared" si="47"/>
        <v>8.97561</v>
      </c>
      <c r="G392" s="63">
        <f t="shared" si="47"/>
        <v>0</v>
      </c>
    </row>
    <row r="393" spans="1:7" ht="32.25" customHeight="1">
      <c r="A393" s="68"/>
      <c r="B393" s="44" t="s">
        <v>88</v>
      </c>
      <c r="C393" s="17" t="s">
        <v>274</v>
      </c>
      <c r="D393" s="37">
        <f>D394</f>
        <v>8.97561</v>
      </c>
      <c r="E393" s="37">
        <f t="shared" si="47"/>
        <v>0</v>
      </c>
      <c r="F393" s="37">
        <f t="shared" si="47"/>
        <v>8.97561</v>
      </c>
      <c r="G393" s="37">
        <f t="shared" si="47"/>
        <v>0</v>
      </c>
    </row>
    <row r="394" spans="1:7" ht="49.5" customHeight="1">
      <c r="A394" s="68"/>
      <c r="B394" s="16" t="s">
        <v>147</v>
      </c>
      <c r="C394" s="17" t="s">
        <v>54</v>
      </c>
      <c r="D394" s="37">
        <f>D395</f>
        <v>8.97561</v>
      </c>
      <c r="E394" s="37">
        <f t="shared" si="47"/>
        <v>0</v>
      </c>
      <c r="F394" s="37">
        <f t="shared" si="47"/>
        <v>8.97561</v>
      </c>
      <c r="G394" s="37">
        <f t="shared" si="47"/>
        <v>0</v>
      </c>
    </row>
    <row r="395" spans="1:7" ht="31.5" customHeight="1">
      <c r="A395" s="68"/>
      <c r="B395" s="44" t="s">
        <v>55</v>
      </c>
      <c r="C395" s="17" t="s">
        <v>186</v>
      </c>
      <c r="D395" s="37">
        <f>D396</f>
        <v>8.97561</v>
      </c>
      <c r="E395" s="37">
        <f t="shared" si="47"/>
        <v>0</v>
      </c>
      <c r="F395" s="37">
        <f t="shared" si="47"/>
        <v>8.97561</v>
      </c>
      <c r="G395" s="37">
        <f t="shared" si="47"/>
        <v>0</v>
      </c>
    </row>
    <row r="396" spans="1:7" ht="25.5" customHeight="1">
      <c r="A396" s="68"/>
      <c r="B396" s="44" t="s">
        <v>57</v>
      </c>
      <c r="C396" s="17" t="s">
        <v>56</v>
      </c>
      <c r="D396" s="37">
        <f>D397</f>
        <v>8.97561</v>
      </c>
      <c r="E396" s="37">
        <f t="shared" si="47"/>
        <v>0</v>
      </c>
      <c r="F396" s="37">
        <f t="shared" si="47"/>
        <v>8.97561</v>
      </c>
      <c r="G396" s="37">
        <f t="shared" si="47"/>
        <v>0</v>
      </c>
    </row>
    <row r="397" spans="1:7" ht="18.75" customHeight="1">
      <c r="A397" s="68"/>
      <c r="B397" s="70" t="s">
        <v>101</v>
      </c>
      <c r="C397" s="17" t="s">
        <v>58</v>
      </c>
      <c r="D397" s="37">
        <v>8.97561</v>
      </c>
      <c r="E397" s="37">
        <v>0</v>
      </c>
      <c r="F397" s="37">
        <v>8.97561</v>
      </c>
      <c r="G397" s="37">
        <v>0</v>
      </c>
    </row>
    <row r="398" spans="1:7" ht="45" customHeight="1">
      <c r="A398" s="68"/>
      <c r="B398" s="84" t="s">
        <v>381</v>
      </c>
      <c r="C398" s="31" t="s">
        <v>378</v>
      </c>
      <c r="D398" s="15">
        <f>D399+D409</f>
        <v>23435.67806</v>
      </c>
      <c r="E398" s="15">
        <f>E399+E409</f>
        <v>434</v>
      </c>
      <c r="F398" s="15">
        <f>F399+F409</f>
        <v>23332.72606</v>
      </c>
      <c r="G398" s="15">
        <f>G399+G409</f>
        <v>434</v>
      </c>
    </row>
    <row r="399" spans="1:7" ht="45" customHeight="1">
      <c r="A399" s="68"/>
      <c r="B399" s="16" t="s">
        <v>89</v>
      </c>
      <c r="C399" s="17" t="s">
        <v>90</v>
      </c>
      <c r="D399" s="18">
        <f aca="true" t="shared" si="48" ref="D399:G400">D400</f>
        <v>13934</v>
      </c>
      <c r="E399" s="18">
        <f t="shared" si="48"/>
        <v>434</v>
      </c>
      <c r="F399" s="18">
        <f t="shared" si="48"/>
        <v>13934</v>
      </c>
      <c r="G399" s="18">
        <f t="shared" si="48"/>
        <v>434</v>
      </c>
    </row>
    <row r="400" spans="1:7" ht="48.75" customHeight="1">
      <c r="A400" s="68"/>
      <c r="B400" s="16" t="s">
        <v>147</v>
      </c>
      <c r="C400" s="17" t="s">
        <v>59</v>
      </c>
      <c r="D400" s="18">
        <f t="shared" si="48"/>
        <v>13934</v>
      </c>
      <c r="E400" s="18">
        <f t="shared" si="48"/>
        <v>434</v>
      </c>
      <c r="F400" s="18">
        <f t="shared" si="48"/>
        <v>13934</v>
      </c>
      <c r="G400" s="18">
        <f t="shared" si="48"/>
        <v>434</v>
      </c>
    </row>
    <row r="401" spans="1:7" ht="39" customHeight="1">
      <c r="A401" s="68"/>
      <c r="B401" s="16" t="s">
        <v>250</v>
      </c>
      <c r="C401" s="17" t="s">
        <v>275</v>
      </c>
      <c r="D401" s="18">
        <f>D402+D404</f>
        <v>13934</v>
      </c>
      <c r="E401" s="18">
        <f>E402+E404</f>
        <v>434</v>
      </c>
      <c r="F401" s="18">
        <f>F402+F404</f>
        <v>13934</v>
      </c>
      <c r="G401" s="18">
        <f>G402+G404</f>
        <v>434</v>
      </c>
    </row>
    <row r="402" spans="1:7" ht="33.75" customHeight="1">
      <c r="A402" s="68"/>
      <c r="B402" s="82" t="s">
        <v>283</v>
      </c>
      <c r="C402" s="17" t="s">
        <v>95</v>
      </c>
      <c r="D402" s="18">
        <f>D403</f>
        <v>434</v>
      </c>
      <c r="E402" s="48">
        <f>E403</f>
        <v>434</v>
      </c>
      <c r="F402" s="48">
        <f>F403</f>
        <v>434</v>
      </c>
      <c r="G402" s="48">
        <f>G403</f>
        <v>434</v>
      </c>
    </row>
    <row r="403" spans="1:7" ht="20.25" customHeight="1">
      <c r="A403" s="68"/>
      <c r="B403" s="16" t="s">
        <v>8</v>
      </c>
      <c r="C403" s="17" t="s">
        <v>96</v>
      </c>
      <c r="D403" s="18">
        <v>434</v>
      </c>
      <c r="E403" s="48">
        <v>434</v>
      </c>
      <c r="F403" s="48">
        <v>434</v>
      </c>
      <c r="G403" s="48">
        <v>434</v>
      </c>
    </row>
    <row r="404" spans="1:7" ht="40.5" customHeight="1">
      <c r="A404" s="68"/>
      <c r="B404" s="16" t="s">
        <v>60</v>
      </c>
      <c r="C404" s="17" t="s">
        <v>310</v>
      </c>
      <c r="D404" s="18">
        <f>D405</f>
        <v>13500</v>
      </c>
      <c r="E404" s="48">
        <f>E405</f>
        <v>0</v>
      </c>
      <c r="F404" s="48">
        <f>F405</f>
        <v>13500</v>
      </c>
      <c r="G404" s="48">
        <f>G405</f>
        <v>0</v>
      </c>
    </row>
    <row r="405" spans="1:7" ht="24.75" customHeight="1">
      <c r="A405" s="68"/>
      <c r="B405" s="16" t="s">
        <v>8</v>
      </c>
      <c r="C405" s="17" t="s">
        <v>311</v>
      </c>
      <c r="D405" s="56">
        <v>13500</v>
      </c>
      <c r="E405" s="48">
        <v>0</v>
      </c>
      <c r="F405" s="48">
        <v>13500</v>
      </c>
      <c r="G405" s="48">
        <v>0</v>
      </c>
    </row>
    <row r="406" spans="1:7" ht="24.75" customHeight="1">
      <c r="A406" s="68"/>
      <c r="B406" s="16" t="s">
        <v>382</v>
      </c>
      <c r="C406" s="17" t="s">
        <v>380</v>
      </c>
      <c r="D406" s="56">
        <f aca="true" t="shared" si="49" ref="D406:G409">D407</f>
        <v>9501.67806</v>
      </c>
      <c r="E406" s="56">
        <f t="shared" si="49"/>
        <v>0</v>
      </c>
      <c r="F406" s="56">
        <f t="shared" si="49"/>
        <v>9398.72606</v>
      </c>
      <c r="G406" s="56">
        <f t="shared" si="49"/>
        <v>0</v>
      </c>
    </row>
    <row r="407" spans="1:7" ht="47.25" customHeight="1">
      <c r="A407" s="68"/>
      <c r="B407" s="16" t="s">
        <v>147</v>
      </c>
      <c r="C407" s="17" t="s">
        <v>383</v>
      </c>
      <c r="D407" s="56">
        <f t="shared" si="49"/>
        <v>9501.67806</v>
      </c>
      <c r="E407" s="56">
        <f t="shared" si="49"/>
        <v>0</v>
      </c>
      <c r="F407" s="56">
        <f t="shared" si="49"/>
        <v>9398.72606</v>
      </c>
      <c r="G407" s="56">
        <f t="shared" si="49"/>
        <v>0</v>
      </c>
    </row>
    <row r="408" spans="1:7" ht="41.25" customHeight="1">
      <c r="A408" s="68"/>
      <c r="B408" s="16" t="s">
        <v>250</v>
      </c>
      <c r="C408" s="17" t="s">
        <v>379</v>
      </c>
      <c r="D408" s="56">
        <f t="shared" si="49"/>
        <v>9501.67806</v>
      </c>
      <c r="E408" s="56">
        <f t="shared" si="49"/>
        <v>0</v>
      </c>
      <c r="F408" s="56">
        <f t="shared" si="49"/>
        <v>9398.72606</v>
      </c>
      <c r="G408" s="56">
        <f t="shared" si="49"/>
        <v>0</v>
      </c>
    </row>
    <row r="409" spans="1:7" ht="24.75" customHeight="1">
      <c r="A409" s="68"/>
      <c r="B409" s="16" t="s">
        <v>375</v>
      </c>
      <c r="C409" s="17" t="s">
        <v>376</v>
      </c>
      <c r="D409" s="56">
        <f t="shared" si="49"/>
        <v>9501.67806</v>
      </c>
      <c r="E409" s="48">
        <f t="shared" si="49"/>
        <v>0</v>
      </c>
      <c r="F409" s="48">
        <f t="shared" si="49"/>
        <v>9398.72606</v>
      </c>
      <c r="G409" s="48">
        <f t="shared" si="49"/>
        <v>0</v>
      </c>
    </row>
    <row r="410" spans="1:7" ht="24.75" customHeight="1">
      <c r="A410" s="68"/>
      <c r="B410" s="16" t="s">
        <v>8</v>
      </c>
      <c r="C410" s="17" t="s">
        <v>377</v>
      </c>
      <c r="D410" s="56">
        <v>9501.67806</v>
      </c>
      <c r="E410" s="48">
        <v>0</v>
      </c>
      <c r="F410" s="48">
        <v>9398.72606</v>
      </c>
      <c r="G410" s="48">
        <v>0</v>
      </c>
    </row>
    <row r="411" spans="1:7" ht="15">
      <c r="A411" s="68"/>
      <c r="B411" s="64" t="s">
        <v>91</v>
      </c>
      <c r="C411" s="64"/>
      <c r="D411" s="71">
        <f>D10+D211+D304+D280+D190</f>
        <v>219657.73461999997</v>
      </c>
      <c r="E411" s="71">
        <f>E10+E211+E304+E280+E190</f>
        <v>95935.30085</v>
      </c>
      <c r="F411" s="71">
        <f>F10+F211+F304+F280+F190</f>
        <v>213024.46579999998</v>
      </c>
      <c r="G411" s="71">
        <f>G10+G211+G304+G280+G190</f>
        <v>93917.21483999999</v>
      </c>
    </row>
    <row r="413" spans="3:5" ht="12.75">
      <c r="C413" s="104" t="s">
        <v>29</v>
      </c>
      <c r="D413" s="104"/>
      <c r="E413" s="104"/>
    </row>
    <row r="414" spans="3:5" ht="12.75">
      <c r="C414" s="104" t="s">
        <v>29</v>
      </c>
      <c r="D414" s="104"/>
      <c r="E414" s="104"/>
    </row>
  </sheetData>
  <sheetProtection/>
  <mergeCells count="8">
    <mergeCell ref="B3:F3"/>
    <mergeCell ref="F6:G7"/>
    <mergeCell ref="C413:E413"/>
    <mergeCell ref="C414:E414"/>
    <mergeCell ref="A6:A8"/>
    <mergeCell ref="B6:B8"/>
    <mergeCell ref="C6:C8"/>
    <mergeCell ref="D6:E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53" r:id="rId1"/>
  <rowBreaks count="1" manualBreakCount="1">
    <brk id="2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wks_14</cp:lastModifiedBy>
  <cp:lastPrinted>2015-12-31T05:10:58Z</cp:lastPrinted>
  <dcterms:created xsi:type="dcterms:W3CDTF">2012-06-29T13:01:44Z</dcterms:created>
  <dcterms:modified xsi:type="dcterms:W3CDTF">2016-01-22T09:28:15Z</dcterms:modified>
  <cp:category/>
  <cp:version/>
  <cp:contentType/>
  <cp:contentStatus/>
</cp:coreProperties>
</file>